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120" activeTab="1"/>
  </bookViews>
  <sheets>
    <sheet name=" production compréhension" sheetId="1" r:id="rId1"/>
    <sheet name="Réalités sonor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<sst xmlns="http://schemas.openxmlformats.org/spreadsheetml/2006/main" count="46" uniqueCount="32">
  <si>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Ecole :</t>
  </si>
  <si>
    <t>Champ :</t>
  </si>
  <si>
    <t>Items :</t>
  </si>
  <si>
    <t>Nom :</t>
  </si>
  <si>
    <t>Prénom :</t>
  </si>
  <si>
    <t>Comprendre un texte lu</t>
  </si>
  <si>
    <t>Score moyen de la classe:</t>
  </si>
  <si>
    <t>Nombre d'élèves ayant réussi:</t>
  </si>
  <si>
    <t>Réalités sonores de la langue</t>
  </si>
  <si>
    <t>Syllaber</t>
  </si>
  <si>
    <t>Rimer</t>
  </si>
  <si>
    <t>Classe :</t>
  </si>
  <si>
    <t>Score de réussite</t>
  </si>
  <si>
    <t>Score de réussite global</t>
  </si>
  <si>
    <t xml:space="preserve"> colorie</t>
  </si>
  <si>
    <t xml:space="preserve"> entoure</t>
  </si>
  <si>
    <t xml:space="preserve"> comptine  complétée</t>
  </si>
  <si>
    <t>Compétence évaluée :</t>
  </si>
  <si>
    <t>Langage d'évocation</t>
  </si>
  <si>
    <t>Langage d'accompagnement     de l'action</t>
  </si>
  <si>
    <t>épreuve 1      phrase</t>
  </si>
  <si>
    <t>épreuve 2      premier mot</t>
  </si>
  <si>
    <t xml:space="preserve"> épreuve 2      deuxième mot</t>
  </si>
  <si>
    <t xml:space="preserve">  Boucle d'Or</t>
  </si>
  <si>
    <t>langage
courant</t>
  </si>
  <si>
    <t>Langage
précis</t>
  </si>
  <si>
    <t xml:space="preserve"> total1 - objets</t>
  </si>
  <si>
    <t xml:space="preserve"> total2 - images</t>
  </si>
  <si>
    <t xml:space="preserve"> total3 - objets</t>
  </si>
  <si>
    <t xml:space="preserve"> total4 - images</t>
  </si>
  <si>
    <t>classe</t>
  </si>
  <si>
    <t>GS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</si>
</sst>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textRotation="90"/>
    </xf>
    <xf numFmtId="0" fontId="0" fillId="0" borderId="0" xfId="0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textRotation="90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2" xfId="0" applyFill="1" applyBorder="1" applyAlignment="1">
      <alignment/>
    </xf>
    <xf numFmtId="9" fontId="2" fillId="35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9" fontId="2" fillId="35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9" fontId="7" fillId="0" borderId="0" xfId="0" applyNumberFormat="1" applyFont="1" applyAlignment="1">
      <alignment horizontal="center" vertical="center"/>
    </xf>
    <xf numFmtId="9" fontId="4" fillId="35" borderId="3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textRotation="90" wrapText="1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horizontal="center" vertical="center" textRotation="90" wrapText="1"/>
    </xf>
    <xf numFmtId="0" fontId="4" fillId="33" borderId="36" xfId="0" applyFont="1" applyFill="1" applyBorder="1" applyAlignment="1">
      <alignment horizontal="center" vertical="center" textRotation="90" wrapText="1"/>
    </xf>
    <xf numFmtId="0" fontId="2" fillId="0" borderId="37" xfId="0" applyFont="1" applyBorder="1" applyAlignment="1">
      <alignment textRotation="90" wrapText="1"/>
    </xf>
    <xf numFmtId="0" fontId="2" fillId="0" borderId="38" xfId="0" applyFont="1" applyBorder="1" applyAlignment="1">
      <alignment textRotation="90" wrapText="1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2" fillId="0" borderId="42" xfId="0" applyFont="1" applyBorder="1" applyAlignment="1" applyProtection="1">
      <alignment textRotation="90"/>
      <protection/>
    </xf>
    <xf numFmtId="0" fontId="2" fillId="0" borderId="37" xfId="0" applyFont="1" applyBorder="1" applyAlignment="1" applyProtection="1">
      <alignment horizontal="center" textRotation="90"/>
      <protection/>
    </xf>
    <xf numFmtId="0" fontId="4" fillId="33" borderId="34" xfId="0" applyFont="1" applyFill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textRotation="90"/>
      <protection/>
    </xf>
    <xf numFmtId="0" fontId="2" fillId="0" borderId="43" xfId="0" applyFont="1" applyBorder="1" applyAlignment="1" applyProtection="1">
      <alignment textRotation="90"/>
      <protection/>
    </xf>
    <xf numFmtId="0" fontId="4" fillId="33" borderId="34" xfId="0" applyFont="1" applyFill="1" applyBorder="1" applyAlignment="1" applyProtection="1">
      <alignment horizontal="center" vertical="center" textRotation="90" wrapText="1"/>
      <protection/>
    </xf>
    <xf numFmtId="0" fontId="2" fillId="0" borderId="41" xfId="0" applyFont="1" applyBorder="1" applyAlignment="1" applyProtection="1">
      <alignment textRotation="90"/>
      <protection/>
    </xf>
    <xf numFmtId="0" fontId="2" fillId="0" borderId="44" xfId="0" applyFont="1" applyBorder="1" applyAlignment="1" applyProtection="1">
      <alignment/>
      <protection locked="0"/>
    </xf>
    <xf numFmtId="0" fontId="2" fillId="0" borderId="45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43" fillId="36" borderId="39" xfId="0" applyFont="1" applyFill="1" applyBorder="1" applyAlignment="1">
      <alignment horizontal="center" vertical="center"/>
    </xf>
    <xf numFmtId="9" fontId="2" fillId="35" borderId="40" xfId="0" applyNumberFormat="1" applyFont="1" applyFill="1" applyBorder="1" applyAlignment="1">
      <alignment horizontal="center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8" fillId="33" borderId="47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4"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rgb="FF5CF33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7" ySplit="9" topLeftCell="R10" activePane="bottomRight" state="frozen"/>
      <selection pane="topLeft" activeCell="A1" sqref="A1"/>
      <selection pane="topRight" activeCell="R1" sqref="R1"/>
      <selection pane="bottomLeft" activeCell="A10" sqref="A10"/>
      <selection pane="bottomRight" activeCell="R10" sqref="R10"/>
    </sheetView>
  </sheetViews>
  <sheetFormatPr defaultColWidth="11.421875" defaultRowHeight="12.75"/>
  <cols>
    <col min="1" max="1" width="13.8515625" style="0" customWidth="1"/>
    <col min="2" max="2" width="2.7109375" style="0" customWidth="1"/>
    <col min="3" max="3" width="12.140625" style="0" customWidth="1"/>
    <col min="4" max="4" width="2.28125" style="0" hidden="1" customWidth="1"/>
    <col min="5" max="5" width="4.140625" style="0" customWidth="1"/>
    <col min="6" max="6" width="6.00390625" style="0" customWidth="1"/>
    <col min="7" max="10" width="3.8515625" style="0" customWidth="1"/>
    <col min="11" max="11" width="6.28125" style="0" customWidth="1"/>
    <col min="12" max="12" width="0.42578125" style="0" hidden="1" customWidth="1"/>
    <col min="13" max="14" width="4.00390625" style="0" customWidth="1"/>
    <col min="15" max="15" width="6.8515625" style="0" customWidth="1"/>
    <col min="16" max="16" width="7.00390625" style="0" customWidth="1"/>
    <col min="17" max="17" width="14.140625" style="0" customWidth="1"/>
  </cols>
  <sheetData>
    <row r="1" spans="1:17" ht="16.5" thickBot="1">
      <c r="A1" s="55"/>
      <c r="B1" s="55"/>
      <c r="C1" s="56" t="s">
        <v>0</v>
      </c>
      <c r="D1" s="57"/>
      <c r="E1" s="84"/>
      <c r="F1" s="85"/>
      <c r="G1" s="85"/>
      <c r="H1" s="85"/>
      <c r="I1" s="85"/>
      <c r="J1" s="85"/>
      <c r="K1" s="85"/>
      <c r="L1" s="85"/>
      <c r="M1" s="85"/>
      <c r="N1" s="86"/>
      <c r="O1" s="55"/>
      <c r="P1" s="73" t="s">
        <v>30</v>
      </c>
      <c r="Q1" s="74" t="s">
        <v>31</v>
      </c>
    </row>
    <row r="2" spans="1:15" ht="37.5" customHeight="1" thickBot="1">
      <c r="A2" s="55"/>
      <c r="B2" s="55"/>
      <c r="C2" s="58" t="s">
        <v>1</v>
      </c>
      <c r="D2" s="78" t="s">
        <v>18</v>
      </c>
      <c r="E2" s="76"/>
      <c r="F2" s="77"/>
      <c r="G2" s="79"/>
      <c r="H2" s="79"/>
      <c r="I2" s="79"/>
      <c r="J2" s="79"/>
      <c r="K2" s="80"/>
      <c r="L2" s="60"/>
      <c r="M2" s="76" t="s">
        <v>19</v>
      </c>
      <c r="N2" s="76"/>
      <c r="O2" s="77"/>
    </row>
    <row r="3" spans="1:15" s="1" customFormat="1" ht="25.5" customHeight="1" thickBot="1">
      <c r="A3" s="61"/>
      <c r="B3" s="61"/>
      <c r="C3" s="62" t="s">
        <v>17</v>
      </c>
      <c r="D3" s="78" t="s">
        <v>5</v>
      </c>
      <c r="E3" s="76"/>
      <c r="F3" s="77"/>
      <c r="G3" s="83" t="s">
        <v>24</v>
      </c>
      <c r="H3" s="82"/>
      <c r="I3" s="81" t="s">
        <v>25</v>
      </c>
      <c r="J3" s="82"/>
      <c r="K3" s="59"/>
      <c r="L3" s="63"/>
      <c r="M3" s="89"/>
      <c r="N3" s="90"/>
      <c r="O3" s="91"/>
    </row>
    <row r="4" spans="1:15" ht="68.25" customHeight="1" thickBot="1">
      <c r="A4" s="55"/>
      <c r="B4" s="55"/>
      <c r="C4" s="58" t="s">
        <v>2</v>
      </c>
      <c r="D4" s="64"/>
      <c r="E4" s="65" t="s">
        <v>23</v>
      </c>
      <c r="F4" s="66" t="s">
        <v>12</v>
      </c>
      <c r="G4" s="67" t="s">
        <v>26</v>
      </c>
      <c r="H4" s="68" t="s">
        <v>27</v>
      </c>
      <c r="I4" s="67" t="s">
        <v>28</v>
      </c>
      <c r="J4" s="67" t="s">
        <v>29</v>
      </c>
      <c r="K4" s="69" t="s">
        <v>12</v>
      </c>
      <c r="L4" s="70"/>
      <c r="M4" s="67" t="s">
        <v>14</v>
      </c>
      <c r="N4" s="67" t="s">
        <v>15</v>
      </c>
      <c r="O4" s="66" t="s">
        <v>12</v>
      </c>
    </row>
    <row r="5" spans="3:15" ht="3.75" customHeight="1" thickBot="1">
      <c r="C5" s="5"/>
      <c r="D5" s="4"/>
      <c r="E5" s="11"/>
      <c r="F5" s="7"/>
      <c r="G5" s="11"/>
      <c r="H5" s="11"/>
      <c r="I5" s="11"/>
      <c r="J5" s="11"/>
      <c r="K5" s="7"/>
      <c r="L5" s="3"/>
      <c r="M5" s="10"/>
      <c r="N5" s="11"/>
      <c r="O5" s="7"/>
    </row>
    <row r="6" spans="1:15" ht="12.75">
      <c r="A6" s="8" t="s">
        <v>3</v>
      </c>
      <c r="B6" s="92" t="s">
        <v>4</v>
      </c>
      <c r="C6" s="92"/>
      <c r="D6" s="4"/>
      <c r="E6" s="12"/>
      <c r="F6" s="13"/>
      <c r="G6" s="14"/>
      <c r="H6" s="42"/>
      <c r="I6" s="14"/>
      <c r="J6" s="14"/>
      <c r="K6" s="13"/>
      <c r="L6" s="15"/>
      <c r="M6" s="14"/>
      <c r="N6" s="14"/>
      <c r="O6" s="13"/>
    </row>
    <row r="7" spans="1:15" ht="10.5" customHeight="1">
      <c r="A7" s="51"/>
      <c r="B7" s="87"/>
      <c r="C7" s="88"/>
      <c r="D7" s="52"/>
      <c r="E7" s="49"/>
      <c r="F7" s="26" t="str">
        <f>IF(COUNTIF(E7,"&gt;-1")=0,"-",(COUNTIF(E7,"1")/COUNTIF(E7,"&gt;-1")))</f>
        <v>-</v>
      </c>
      <c r="G7" s="50"/>
      <c r="H7" s="54"/>
      <c r="I7" s="50"/>
      <c r="J7" s="50"/>
      <c r="K7" s="26" t="str">
        <f aca="true" t="shared" si="0" ref="K7:K41">IF(COUNTIF(G7:J7,"&gt;-1")=0,"-",(COUNTIF(G7:J7,"1")/COUNTIF(G7:J7,"&gt;-1")))</f>
        <v>-</v>
      </c>
      <c r="L7" s="30"/>
      <c r="M7" s="50"/>
      <c r="N7" s="50"/>
      <c r="O7" s="26" t="str">
        <f>IF(COUNTIF(M7:N7,"&gt;-1")=0,"-",(COUNTIF(M7:N7,"1")/COUNTIF(M7:N7,"&gt;-1")))</f>
        <v>-</v>
      </c>
    </row>
    <row r="8" spans="1:15" ht="10.5" customHeight="1">
      <c r="A8" s="51"/>
      <c r="B8" s="87"/>
      <c r="C8" s="88"/>
      <c r="D8" s="52"/>
      <c r="E8" s="49"/>
      <c r="F8" s="26" t="str">
        <f aca="true" t="shared" si="1" ref="F8:F41">IF(COUNTIF(E8,"&gt;-1")=0,"-",(COUNTIF(E8,"1")/COUNTIF(E8,"&gt;-1")))</f>
        <v>-</v>
      </c>
      <c r="G8" s="50"/>
      <c r="H8" s="54"/>
      <c r="I8" s="50"/>
      <c r="J8" s="50"/>
      <c r="K8" s="26" t="str">
        <f t="shared" si="0"/>
        <v>-</v>
      </c>
      <c r="L8" s="30"/>
      <c r="M8" s="50"/>
      <c r="N8" s="50"/>
      <c r="O8" s="26" t="str">
        <f aca="true" t="shared" si="2" ref="O8:O41">IF(COUNTIF(M8:N8,"&gt;-1")=0,"-",(COUNTIF(M8:N8,"1")/COUNTIF(M8:N8,"&gt;-1")))</f>
        <v>-</v>
      </c>
    </row>
    <row r="9" spans="1:15" ht="10.5" customHeight="1">
      <c r="A9" s="51"/>
      <c r="B9" s="87"/>
      <c r="C9" s="88"/>
      <c r="D9" s="52"/>
      <c r="E9" s="49"/>
      <c r="F9" s="26" t="str">
        <f t="shared" si="1"/>
        <v>-</v>
      </c>
      <c r="G9" s="50"/>
      <c r="H9" s="54"/>
      <c r="I9" s="50"/>
      <c r="J9" s="50"/>
      <c r="K9" s="26" t="str">
        <f t="shared" si="0"/>
        <v>-</v>
      </c>
      <c r="L9" s="30"/>
      <c r="M9" s="50"/>
      <c r="N9" s="50"/>
      <c r="O9" s="26" t="str">
        <f t="shared" si="2"/>
        <v>-</v>
      </c>
    </row>
    <row r="10" spans="1:15" ht="10.5" customHeight="1">
      <c r="A10" s="51"/>
      <c r="B10" s="87"/>
      <c r="C10" s="88"/>
      <c r="D10" s="52"/>
      <c r="E10" s="49"/>
      <c r="F10" s="26" t="str">
        <f t="shared" si="1"/>
        <v>-</v>
      </c>
      <c r="G10" s="50"/>
      <c r="H10" s="54"/>
      <c r="I10" s="50"/>
      <c r="J10" s="50"/>
      <c r="K10" s="26" t="str">
        <f t="shared" si="0"/>
        <v>-</v>
      </c>
      <c r="L10" s="30"/>
      <c r="M10" s="50"/>
      <c r="N10" s="50"/>
      <c r="O10" s="26" t="str">
        <f t="shared" si="2"/>
        <v>-</v>
      </c>
    </row>
    <row r="11" spans="1:15" ht="10.5" customHeight="1">
      <c r="A11" s="51"/>
      <c r="B11" s="87"/>
      <c r="C11" s="88"/>
      <c r="D11" s="52"/>
      <c r="E11" s="49"/>
      <c r="F11" s="26" t="str">
        <f t="shared" si="1"/>
        <v>-</v>
      </c>
      <c r="G11" s="50"/>
      <c r="H11" s="54"/>
      <c r="I11" s="50"/>
      <c r="J11" s="50"/>
      <c r="K11" s="26" t="str">
        <f t="shared" si="0"/>
        <v>-</v>
      </c>
      <c r="L11" s="30"/>
      <c r="M11" s="50"/>
      <c r="N11" s="50"/>
      <c r="O11" s="26" t="str">
        <f t="shared" si="2"/>
        <v>-</v>
      </c>
    </row>
    <row r="12" spans="1:15" ht="10.5" customHeight="1">
      <c r="A12" s="51"/>
      <c r="B12" s="87"/>
      <c r="C12" s="88"/>
      <c r="D12" s="52"/>
      <c r="E12" s="49"/>
      <c r="F12" s="26" t="str">
        <f t="shared" si="1"/>
        <v>-</v>
      </c>
      <c r="G12" s="50"/>
      <c r="H12" s="54"/>
      <c r="I12" s="50"/>
      <c r="J12" s="50"/>
      <c r="K12" s="26" t="str">
        <f t="shared" si="0"/>
        <v>-</v>
      </c>
      <c r="L12" s="30"/>
      <c r="M12" s="50"/>
      <c r="N12" s="50"/>
      <c r="O12" s="26" t="str">
        <f t="shared" si="2"/>
        <v>-</v>
      </c>
    </row>
    <row r="13" spans="1:15" ht="10.5" customHeight="1">
      <c r="A13" s="51"/>
      <c r="B13" s="87"/>
      <c r="C13" s="88"/>
      <c r="D13" s="52"/>
      <c r="E13" s="49"/>
      <c r="F13" s="26" t="str">
        <f t="shared" si="1"/>
        <v>-</v>
      </c>
      <c r="G13" s="50"/>
      <c r="H13" s="54"/>
      <c r="I13" s="50"/>
      <c r="J13" s="50"/>
      <c r="K13" s="26" t="str">
        <f t="shared" si="0"/>
        <v>-</v>
      </c>
      <c r="L13" s="30"/>
      <c r="M13" s="50"/>
      <c r="N13" s="50"/>
      <c r="O13" s="26" t="str">
        <f t="shared" si="2"/>
        <v>-</v>
      </c>
    </row>
    <row r="14" spans="1:15" ht="10.5" customHeight="1">
      <c r="A14" s="51"/>
      <c r="B14" s="87"/>
      <c r="C14" s="88"/>
      <c r="D14" s="52"/>
      <c r="E14" s="49"/>
      <c r="F14" s="26" t="str">
        <f t="shared" si="1"/>
        <v>-</v>
      </c>
      <c r="G14" s="50"/>
      <c r="H14" s="54"/>
      <c r="I14" s="50"/>
      <c r="J14" s="50"/>
      <c r="K14" s="26" t="str">
        <f t="shared" si="0"/>
        <v>-</v>
      </c>
      <c r="L14" s="30"/>
      <c r="M14" s="50"/>
      <c r="N14" s="50"/>
      <c r="O14" s="26" t="str">
        <f t="shared" si="2"/>
        <v>-</v>
      </c>
    </row>
    <row r="15" spans="1:15" ht="10.5" customHeight="1">
      <c r="A15" s="51"/>
      <c r="B15" s="87"/>
      <c r="C15" s="88"/>
      <c r="D15" s="52"/>
      <c r="E15" s="49"/>
      <c r="F15" s="26" t="str">
        <f t="shared" si="1"/>
        <v>-</v>
      </c>
      <c r="G15" s="50"/>
      <c r="H15" s="54"/>
      <c r="I15" s="50"/>
      <c r="J15" s="50"/>
      <c r="K15" s="26" t="str">
        <f t="shared" si="0"/>
        <v>-</v>
      </c>
      <c r="L15" s="30"/>
      <c r="M15" s="50"/>
      <c r="N15" s="50"/>
      <c r="O15" s="26" t="str">
        <f t="shared" si="2"/>
        <v>-</v>
      </c>
    </row>
    <row r="16" spans="1:15" ht="10.5" customHeight="1">
      <c r="A16" s="51"/>
      <c r="B16" s="87"/>
      <c r="C16" s="88"/>
      <c r="D16" s="52"/>
      <c r="E16" s="49"/>
      <c r="F16" s="26" t="str">
        <f t="shared" si="1"/>
        <v>-</v>
      </c>
      <c r="G16" s="50"/>
      <c r="H16" s="54"/>
      <c r="I16" s="50"/>
      <c r="J16" s="50"/>
      <c r="K16" s="26" t="str">
        <f t="shared" si="0"/>
        <v>-</v>
      </c>
      <c r="L16" s="30"/>
      <c r="M16" s="50"/>
      <c r="N16" s="50"/>
      <c r="O16" s="26" t="str">
        <f t="shared" si="2"/>
        <v>-</v>
      </c>
    </row>
    <row r="17" spans="1:15" ht="10.5" customHeight="1">
      <c r="A17" s="51"/>
      <c r="B17" s="87"/>
      <c r="C17" s="88"/>
      <c r="D17" s="52"/>
      <c r="E17" s="49"/>
      <c r="F17" s="26" t="str">
        <f t="shared" si="1"/>
        <v>-</v>
      </c>
      <c r="G17" s="50"/>
      <c r="H17" s="54"/>
      <c r="I17" s="50"/>
      <c r="J17" s="50"/>
      <c r="K17" s="26" t="str">
        <f t="shared" si="0"/>
        <v>-</v>
      </c>
      <c r="L17" s="30"/>
      <c r="M17" s="50"/>
      <c r="N17" s="50"/>
      <c r="O17" s="26" t="str">
        <f t="shared" si="2"/>
        <v>-</v>
      </c>
    </row>
    <row r="18" spans="1:15" ht="10.5" customHeight="1">
      <c r="A18" s="51"/>
      <c r="B18" s="87"/>
      <c r="C18" s="88"/>
      <c r="D18" s="52"/>
      <c r="E18" s="49"/>
      <c r="F18" s="26" t="str">
        <f t="shared" si="1"/>
        <v>-</v>
      </c>
      <c r="G18" s="50"/>
      <c r="H18" s="54"/>
      <c r="I18" s="50"/>
      <c r="J18" s="50"/>
      <c r="K18" s="26" t="str">
        <f t="shared" si="0"/>
        <v>-</v>
      </c>
      <c r="L18" s="30"/>
      <c r="M18" s="50"/>
      <c r="N18" s="50"/>
      <c r="O18" s="26" t="str">
        <f t="shared" si="2"/>
        <v>-</v>
      </c>
    </row>
    <row r="19" spans="1:15" ht="10.5" customHeight="1">
      <c r="A19" s="51"/>
      <c r="B19" s="87"/>
      <c r="C19" s="88"/>
      <c r="D19" s="52"/>
      <c r="E19" s="49"/>
      <c r="F19" s="26" t="str">
        <f t="shared" si="1"/>
        <v>-</v>
      </c>
      <c r="G19" s="50"/>
      <c r="H19" s="54"/>
      <c r="I19" s="50"/>
      <c r="J19" s="50"/>
      <c r="K19" s="26" t="str">
        <f t="shared" si="0"/>
        <v>-</v>
      </c>
      <c r="L19" s="30"/>
      <c r="M19" s="50"/>
      <c r="N19" s="50"/>
      <c r="O19" s="26" t="str">
        <f t="shared" si="2"/>
        <v>-</v>
      </c>
    </row>
    <row r="20" spans="1:15" ht="10.5" customHeight="1">
      <c r="A20" s="51"/>
      <c r="B20" s="87"/>
      <c r="C20" s="88"/>
      <c r="D20" s="52"/>
      <c r="E20" s="49"/>
      <c r="F20" s="26" t="str">
        <f t="shared" si="1"/>
        <v>-</v>
      </c>
      <c r="G20" s="50"/>
      <c r="H20" s="54"/>
      <c r="I20" s="50"/>
      <c r="J20" s="50"/>
      <c r="K20" s="26" t="str">
        <f t="shared" si="0"/>
        <v>-</v>
      </c>
      <c r="L20" s="30"/>
      <c r="M20" s="50"/>
      <c r="N20" s="50"/>
      <c r="O20" s="26" t="str">
        <f t="shared" si="2"/>
        <v>-</v>
      </c>
    </row>
    <row r="21" spans="1:15" ht="10.5" customHeight="1">
      <c r="A21" s="51"/>
      <c r="B21" s="87"/>
      <c r="C21" s="88"/>
      <c r="D21" s="52"/>
      <c r="E21" s="49"/>
      <c r="F21" s="26" t="str">
        <f t="shared" si="1"/>
        <v>-</v>
      </c>
      <c r="G21" s="50"/>
      <c r="H21" s="54"/>
      <c r="I21" s="50"/>
      <c r="J21" s="50"/>
      <c r="K21" s="26" t="str">
        <f t="shared" si="0"/>
        <v>-</v>
      </c>
      <c r="L21" s="30"/>
      <c r="M21" s="50"/>
      <c r="N21" s="50"/>
      <c r="O21" s="26" t="str">
        <f t="shared" si="2"/>
        <v>-</v>
      </c>
    </row>
    <row r="22" spans="1:15" ht="10.5" customHeight="1">
      <c r="A22" s="51"/>
      <c r="B22" s="87"/>
      <c r="C22" s="88"/>
      <c r="D22" s="52"/>
      <c r="E22" s="49"/>
      <c r="F22" s="26" t="str">
        <f t="shared" si="1"/>
        <v>-</v>
      </c>
      <c r="G22" s="50"/>
      <c r="H22" s="54"/>
      <c r="I22" s="50"/>
      <c r="J22" s="50"/>
      <c r="K22" s="26" t="str">
        <f t="shared" si="0"/>
        <v>-</v>
      </c>
      <c r="L22" s="30"/>
      <c r="M22" s="50"/>
      <c r="N22" s="50"/>
      <c r="O22" s="26" t="str">
        <f t="shared" si="2"/>
        <v>-</v>
      </c>
    </row>
    <row r="23" spans="1:15" ht="10.5" customHeight="1">
      <c r="A23" s="51"/>
      <c r="B23" s="87"/>
      <c r="C23" s="88"/>
      <c r="D23" s="52"/>
      <c r="E23" s="49"/>
      <c r="F23" s="26" t="str">
        <f t="shared" si="1"/>
        <v>-</v>
      </c>
      <c r="G23" s="50"/>
      <c r="H23" s="54"/>
      <c r="I23" s="50"/>
      <c r="J23" s="50"/>
      <c r="K23" s="26" t="str">
        <f t="shared" si="0"/>
        <v>-</v>
      </c>
      <c r="L23" s="30"/>
      <c r="M23" s="50"/>
      <c r="N23" s="50"/>
      <c r="O23" s="26" t="str">
        <f t="shared" si="2"/>
        <v>-</v>
      </c>
    </row>
    <row r="24" spans="1:15" ht="10.5" customHeight="1">
      <c r="A24" s="51"/>
      <c r="B24" s="87"/>
      <c r="C24" s="88"/>
      <c r="D24" s="52"/>
      <c r="E24" s="49"/>
      <c r="F24" s="26" t="str">
        <f t="shared" si="1"/>
        <v>-</v>
      </c>
      <c r="G24" s="50"/>
      <c r="H24" s="54"/>
      <c r="I24" s="50"/>
      <c r="J24" s="50"/>
      <c r="K24" s="26" t="str">
        <f t="shared" si="0"/>
        <v>-</v>
      </c>
      <c r="L24" s="30"/>
      <c r="M24" s="50"/>
      <c r="N24" s="50"/>
      <c r="O24" s="26" t="str">
        <f t="shared" si="2"/>
        <v>-</v>
      </c>
    </row>
    <row r="25" spans="1:15" ht="10.5" customHeight="1">
      <c r="A25" s="51"/>
      <c r="B25" s="87"/>
      <c r="C25" s="88"/>
      <c r="D25" s="52"/>
      <c r="E25" s="49"/>
      <c r="F25" s="26" t="str">
        <f t="shared" si="1"/>
        <v>-</v>
      </c>
      <c r="G25" s="50"/>
      <c r="H25" s="54"/>
      <c r="I25" s="50"/>
      <c r="J25" s="50"/>
      <c r="K25" s="26" t="str">
        <f t="shared" si="0"/>
        <v>-</v>
      </c>
      <c r="L25" s="30"/>
      <c r="M25" s="50"/>
      <c r="N25" s="50"/>
      <c r="O25" s="26" t="str">
        <f t="shared" si="2"/>
        <v>-</v>
      </c>
    </row>
    <row r="26" spans="1:15" ht="10.5" customHeight="1">
      <c r="A26" s="51"/>
      <c r="B26" s="87"/>
      <c r="C26" s="88"/>
      <c r="D26" s="52"/>
      <c r="E26" s="49"/>
      <c r="F26" s="26" t="str">
        <f t="shared" si="1"/>
        <v>-</v>
      </c>
      <c r="G26" s="50"/>
      <c r="H26" s="54"/>
      <c r="I26" s="50"/>
      <c r="J26" s="50"/>
      <c r="K26" s="26" t="str">
        <f t="shared" si="0"/>
        <v>-</v>
      </c>
      <c r="L26" s="30"/>
      <c r="M26" s="50"/>
      <c r="N26" s="50"/>
      <c r="O26" s="26" t="str">
        <f t="shared" si="2"/>
        <v>-</v>
      </c>
    </row>
    <row r="27" spans="1:15" ht="10.5" customHeight="1">
      <c r="A27" s="51"/>
      <c r="B27" s="87"/>
      <c r="C27" s="88"/>
      <c r="D27" s="52"/>
      <c r="E27" s="49"/>
      <c r="F27" s="26" t="str">
        <f t="shared" si="1"/>
        <v>-</v>
      </c>
      <c r="G27" s="50"/>
      <c r="H27" s="54"/>
      <c r="I27" s="50"/>
      <c r="J27" s="50"/>
      <c r="K27" s="26" t="str">
        <f t="shared" si="0"/>
        <v>-</v>
      </c>
      <c r="L27" s="30"/>
      <c r="M27" s="50"/>
      <c r="N27" s="50"/>
      <c r="O27" s="26" t="str">
        <f t="shared" si="2"/>
        <v>-</v>
      </c>
    </row>
    <row r="28" spans="1:16" ht="10.5" customHeight="1">
      <c r="A28" s="51"/>
      <c r="B28" s="87"/>
      <c r="C28" s="88"/>
      <c r="D28" s="52"/>
      <c r="E28" s="49"/>
      <c r="F28" s="26" t="str">
        <f t="shared" si="1"/>
        <v>-</v>
      </c>
      <c r="G28" s="50"/>
      <c r="H28" s="54"/>
      <c r="I28" s="50"/>
      <c r="J28" s="50"/>
      <c r="K28" s="26" t="str">
        <f t="shared" si="0"/>
        <v>-</v>
      </c>
      <c r="L28" s="30"/>
      <c r="M28" s="50"/>
      <c r="N28" s="50"/>
      <c r="O28" s="26" t="str">
        <f t="shared" si="2"/>
        <v>-</v>
      </c>
      <c r="P28" s="3"/>
    </row>
    <row r="29" spans="1:16" ht="10.5" customHeight="1">
      <c r="A29" s="51"/>
      <c r="B29" s="87"/>
      <c r="C29" s="88"/>
      <c r="D29" s="52"/>
      <c r="E29" s="49"/>
      <c r="F29" s="26" t="str">
        <f t="shared" si="1"/>
        <v>-</v>
      </c>
      <c r="G29" s="50"/>
      <c r="H29" s="54"/>
      <c r="I29" s="50"/>
      <c r="J29" s="50"/>
      <c r="K29" s="26" t="str">
        <f t="shared" si="0"/>
        <v>-</v>
      </c>
      <c r="L29" s="30"/>
      <c r="M29" s="50"/>
      <c r="N29" s="50"/>
      <c r="O29" s="26" t="str">
        <f t="shared" si="2"/>
        <v>-</v>
      </c>
      <c r="P29" s="3"/>
    </row>
    <row r="30" spans="1:16" ht="10.5" customHeight="1">
      <c r="A30" s="51"/>
      <c r="B30" s="87"/>
      <c r="C30" s="88"/>
      <c r="D30" s="52"/>
      <c r="E30" s="49"/>
      <c r="F30" s="26" t="str">
        <f t="shared" si="1"/>
        <v>-</v>
      </c>
      <c r="G30" s="50"/>
      <c r="H30" s="54"/>
      <c r="I30" s="50"/>
      <c r="J30" s="50"/>
      <c r="K30" s="26" t="str">
        <f t="shared" si="0"/>
        <v>-</v>
      </c>
      <c r="L30" s="30"/>
      <c r="M30" s="50"/>
      <c r="N30" s="50"/>
      <c r="O30" s="26" t="str">
        <f t="shared" si="2"/>
        <v>-</v>
      </c>
      <c r="P30" s="3"/>
    </row>
    <row r="31" spans="1:16" ht="10.5" customHeight="1">
      <c r="A31" s="51"/>
      <c r="B31" s="87"/>
      <c r="C31" s="88"/>
      <c r="D31" s="52"/>
      <c r="E31" s="49"/>
      <c r="F31" s="26" t="str">
        <f t="shared" si="1"/>
        <v>-</v>
      </c>
      <c r="G31" s="50"/>
      <c r="H31" s="54"/>
      <c r="I31" s="50"/>
      <c r="J31" s="50"/>
      <c r="K31" s="26" t="str">
        <f t="shared" si="0"/>
        <v>-</v>
      </c>
      <c r="L31" s="30"/>
      <c r="M31" s="50"/>
      <c r="N31" s="50"/>
      <c r="O31" s="26" t="str">
        <f t="shared" si="2"/>
        <v>-</v>
      </c>
      <c r="P31" s="3"/>
    </row>
    <row r="32" spans="1:16" ht="10.5" customHeight="1">
      <c r="A32" s="51"/>
      <c r="B32" s="87"/>
      <c r="C32" s="88"/>
      <c r="D32" s="52"/>
      <c r="E32" s="49"/>
      <c r="F32" s="26" t="str">
        <f t="shared" si="1"/>
        <v>-</v>
      </c>
      <c r="G32" s="50"/>
      <c r="H32" s="54"/>
      <c r="I32" s="50"/>
      <c r="J32" s="50"/>
      <c r="K32" s="26" t="str">
        <f t="shared" si="0"/>
        <v>-</v>
      </c>
      <c r="L32" s="30"/>
      <c r="M32" s="50"/>
      <c r="N32" s="50"/>
      <c r="O32" s="26" t="str">
        <f t="shared" si="2"/>
        <v>-</v>
      </c>
      <c r="P32" s="3"/>
    </row>
    <row r="33" spans="1:16" ht="10.5" customHeight="1">
      <c r="A33" s="51"/>
      <c r="B33" s="87"/>
      <c r="C33" s="88"/>
      <c r="D33" s="52"/>
      <c r="E33" s="49"/>
      <c r="F33" s="75" t="str">
        <f t="shared" si="1"/>
        <v>-</v>
      </c>
      <c r="G33" s="50"/>
      <c r="H33" s="54"/>
      <c r="I33" s="50"/>
      <c r="J33" s="50"/>
      <c r="K33" s="26" t="str">
        <f t="shared" si="0"/>
        <v>-</v>
      </c>
      <c r="L33" s="30"/>
      <c r="M33" s="50"/>
      <c r="N33" s="50"/>
      <c r="O33" s="26" t="str">
        <f t="shared" si="2"/>
        <v>-</v>
      </c>
      <c r="P33" s="3"/>
    </row>
    <row r="34" spans="1:16" ht="10.5" customHeight="1">
      <c r="A34" s="51"/>
      <c r="B34" s="87"/>
      <c r="C34" s="88"/>
      <c r="D34" s="52"/>
      <c r="E34" s="49"/>
      <c r="F34" s="26" t="str">
        <f t="shared" si="1"/>
        <v>-</v>
      </c>
      <c r="G34" s="50"/>
      <c r="H34" s="54"/>
      <c r="I34" s="50"/>
      <c r="J34" s="50"/>
      <c r="K34" s="26" t="str">
        <f t="shared" si="0"/>
        <v>-</v>
      </c>
      <c r="L34" s="30"/>
      <c r="M34" s="50"/>
      <c r="N34" s="50"/>
      <c r="O34" s="26" t="str">
        <f t="shared" si="2"/>
        <v>-</v>
      </c>
      <c r="P34" s="3"/>
    </row>
    <row r="35" spans="1:16" ht="10.5" customHeight="1">
      <c r="A35" s="51"/>
      <c r="B35" s="87"/>
      <c r="C35" s="88"/>
      <c r="D35" s="52"/>
      <c r="E35" s="49"/>
      <c r="F35" s="26" t="str">
        <f t="shared" si="1"/>
        <v>-</v>
      </c>
      <c r="G35" s="50"/>
      <c r="H35" s="54"/>
      <c r="I35" s="50"/>
      <c r="J35" s="50"/>
      <c r="K35" s="26" t="str">
        <f t="shared" si="0"/>
        <v>-</v>
      </c>
      <c r="L35" s="30"/>
      <c r="M35" s="50"/>
      <c r="N35" s="50"/>
      <c r="O35" s="26" t="str">
        <f t="shared" si="2"/>
        <v>-</v>
      </c>
      <c r="P35" s="3"/>
    </row>
    <row r="36" spans="1:16" ht="10.5" customHeight="1">
      <c r="A36" s="51"/>
      <c r="B36" s="87"/>
      <c r="C36" s="88"/>
      <c r="D36" s="71"/>
      <c r="E36" s="49"/>
      <c r="F36" s="26" t="str">
        <f t="shared" si="1"/>
        <v>-</v>
      </c>
      <c r="G36" s="50"/>
      <c r="H36" s="54"/>
      <c r="I36" s="50"/>
      <c r="J36" s="50"/>
      <c r="K36" s="26" t="str">
        <f t="shared" si="0"/>
        <v>-</v>
      </c>
      <c r="L36" s="72"/>
      <c r="M36" s="50"/>
      <c r="N36" s="50"/>
      <c r="O36" s="26" t="str">
        <f t="shared" si="2"/>
        <v>-</v>
      </c>
      <c r="P36" s="3"/>
    </row>
    <row r="37" spans="1:16" ht="10.5" customHeight="1">
      <c r="A37" s="51"/>
      <c r="B37" s="87"/>
      <c r="C37" s="88"/>
      <c r="D37" s="71"/>
      <c r="E37" s="49"/>
      <c r="F37" s="26" t="str">
        <f t="shared" si="1"/>
        <v>-</v>
      </c>
      <c r="G37" s="50"/>
      <c r="H37" s="54"/>
      <c r="I37" s="50"/>
      <c r="J37" s="50"/>
      <c r="K37" s="26" t="str">
        <f t="shared" si="0"/>
        <v>-</v>
      </c>
      <c r="L37" s="72"/>
      <c r="M37" s="50"/>
      <c r="N37" s="50"/>
      <c r="O37" s="26" t="str">
        <f t="shared" si="2"/>
        <v>-</v>
      </c>
      <c r="P37" s="3"/>
    </row>
    <row r="38" spans="1:16" ht="10.5" customHeight="1">
      <c r="A38" s="51"/>
      <c r="B38" s="87"/>
      <c r="C38" s="88"/>
      <c r="D38" s="71"/>
      <c r="E38" s="49"/>
      <c r="F38" s="75" t="str">
        <f t="shared" si="1"/>
        <v>-</v>
      </c>
      <c r="G38" s="50"/>
      <c r="H38" s="54"/>
      <c r="I38" s="50"/>
      <c r="J38" s="50"/>
      <c r="K38" s="26" t="str">
        <f t="shared" si="0"/>
        <v>-</v>
      </c>
      <c r="L38" s="72"/>
      <c r="M38" s="50"/>
      <c r="N38" s="50"/>
      <c r="O38" s="26" t="str">
        <f t="shared" si="2"/>
        <v>-</v>
      </c>
      <c r="P38" s="3"/>
    </row>
    <row r="39" spans="1:16" ht="10.5" customHeight="1">
      <c r="A39" s="51"/>
      <c r="B39" s="87"/>
      <c r="C39" s="88"/>
      <c r="D39" s="71"/>
      <c r="E39" s="49"/>
      <c r="F39" s="75" t="str">
        <f t="shared" si="1"/>
        <v>-</v>
      </c>
      <c r="G39" s="50"/>
      <c r="H39" s="54"/>
      <c r="I39" s="50"/>
      <c r="J39" s="50"/>
      <c r="K39" s="26" t="str">
        <f t="shared" si="0"/>
        <v>-</v>
      </c>
      <c r="L39" s="72"/>
      <c r="M39" s="50"/>
      <c r="N39" s="50"/>
      <c r="O39" s="26" t="str">
        <f t="shared" si="2"/>
        <v>-</v>
      </c>
      <c r="P39" s="3"/>
    </row>
    <row r="40" spans="1:16" ht="10.5" customHeight="1">
      <c r="A40" s="51"/>
      <c r="B40" s="87"/>
      <c r="C40" s="88"/>
      <c r="D40" s="71"/>
      <c r="E40" s="49"/>
      <c r="F40" s="26" t="str">
        <f t="shared" si="1"/>
        <v>-</v>
      </c>
      <c r="G40" s="50"/>
      <c r="H40" s="54"/>
      <c r="I40" s="50"/>
      <c r="J40" s="50"/>
      <c r="K40" s="26" t="str">
        <f t="shared" si="0"/>
        <v>-</v>
      </c>
      <c r="L40" s="72"/>
      <c r="M40" s="50"/>
      <c r="N40" s="50"/>
      <c r="O40" s="26" t="str">
        <f t="shared" si="2"/>
        <v>-</v>
      </c>
      <c r="P40" s="3"/>
    </row>
    <row r="41" spans="1:15" ht="10.5" customHeight="1" thickBot="1">
      <c r="A41" s="51"/>
      <c r="B41" s="87"/>
      <c r="C41" s="88"/>
      <c r="D41" s="53"/>
      <c r="E41" s="49"/>
      <c r="F41" s="28" t="str">
        <f t="shared" si="1"/>
        <v>-</v>
      </c>
      <c r="G41" s="50"/>
      <c r="H41" s="54"/>
      <c r="I41" s="50"/>
      <c r="J41" s="50"/>
      <c r="K41" s="26" t="str">
        <f t="shared" si="0"/>
        <v>-</v>
      </c>
      <c r="L41" s="31"/>
      <c r="M41" s="50"/>
      <c r="N41" s="50"/>
      <c r="O41" s="28" t="str">
        <f t="shared" si="2"/>
        <v>-</v>
      </c>
    </row>
    <row r="42" ht="3.75" customHeight="1"/>
    <row r="43" spans="1:15" ht="26.25" customHeight="1">
      <c r="A43" s="18" t="s">
        <v>6</v>
      </c>
      <c r="B43" s="18"/>
      <c r="E43" s="17" t="str">
        <f>IF(COUNTIF(E7:E42,"&gt;-1")=0,"-",(COUNTIF(E7:E42,"1")/COUNTIF(E7:E42,"&gt;-1")))</f>
        <v>-</v>
      </c>
      <c r="F43" s="19" t="str">
        <f aca="true" t="shared" si="3" ref="F43:O43">IF(COUNTIF(F7:F42,"&gt;-1")=0,"-",(COUNTIF(F7:F42,"1")/COUNTIF(F7:F42,"&gt;-1")))</f>
        <v>-</v>
      </c>
      <c r="G43" s="17" t="str">
        <f t="shared" si="3"/>
        <v>-</v>
      </c>
      <c r="H43" s="17" t="str">
        <f t="shared" si="3"/>
        <v>-</v>
      </c>
      <c r="I43" s="17" t="str">
        <f t="shared" si="3"/>
        <v>-</v>
      </c>
      <c r="J43" s="17" t="str">
        <f t="shared" si="3"/>
        <v>-</v>
      </c>
      <c r="K43" s="19" t="str">
        <f t="shared" si="3"/>
        <v>-</v>
      </c>
      <c r="L43" s="17" t="str">
        <f t="shared" si="3"/>
        <v>-</v>
      </c>
      <c r="M43" s="17" t="str">
        <f t="shared" si="3"/>
        <v>-</v>
      </c>
      <c r="N43" s="17" t="str">
        <f t="shared" si="3"/>
        <v>-</v>
      </c>
      <c r="O43" s="19" t="str">
        <f t="shared" si="3"/>
        <v>-</v>
      </c>
    </row>
    <row r="44" ht="6" customHeight="1"/>
    <row r="45" spans="1:14" ht="15" customHeight="1">
      <c r="A45" s="18" t="s">
        <v>7</v>
      </c>
      <c r="E45" s="16" t="str">
        <f>IF(COUNTIF(E7:E41,"&gt;-1")=0,"-",COUNTIF(E7:E41,1))</f>
        <v>-</v>
      </c>
      <c r="F45" s="16"/>
      <c r="G45" s="16" t="str">
        <f>IF(COUNTIF(G7:G41,"&gt;-1")=0,"-",COUNTIF(G7:G41,1))</f>
        <v>-</v>
      </c>
      <c r="H45" s="16" t="str">
        <f>IF(COUNTIF(H7:H41,"&gt;-1")=0,"-",COUNTIF(H7:H41,1))</f>
        <v>-</v>
      </c>
      <c r="I45" s="16" t="str">
        <f>IF(COUNTIF(I7:I41,"&gt;-1")=0,"-",COUNTIF(I7:I41,1))</f>
        <v>-</v>
      </c>
      <c r="J45" s="16" t="str">
        <f>IF(COUNTIF(J7:J41,"&gt;-1")=0,"-",COUNTIF(J7:J41,1))</f>
        <v>-</v>
      </c>
      <c r="K45" s="16"/>
      <c r="L45" s="16" t="str">
        <f>IF(COUNTIF(L7:L41,"&gt;-1")=0,"-",COUNTIF(L7:L41,1))</f>
        <v>-</v>
      </c>
      <c r="M45" s="16" t="str">
        <f>IF(COUNTIF(M7:M41,"&gt;-1")=0,"-",COUNTIF(M7:M41,1))</f>
        <v>-</v>
      </c>
      <c r="N45" s="16" t="str">
        <f>IF(COUNTIF(N7:N41,"&gt;-1")=0,"-",COUNTIF(N7:N41,1))</f>
        <v>-</v>
      </c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</sheetData>
  <sheetProtection formatCells="0" formatColumns="0" formatRows="0" insertColumns="0" insertRows="0" pivotTables="0"/>
  <mergeCells count="44">
    <mergeCell ref="B37:C37"/>
    <mergeCell ref="B38:C38"/>
    <mergeCell ref="B12:C12"/>
    <mergeCell ref="B13:C13"/>
    <mergeCell ref="B14:C14"/>
    <mergeCell ref="B34:C34"/>
    <mergeCell ref="B35:C35"/>
    <mergeCell ref="B29:C29"/>
    <mergeCell ref="B28:C28"/>
    <mergeCell ref="B30:C30"/>
    <mergeCell ref="B31:C31"/>
    <mergeCell ref="B32:C32"/>
    <mergeCell ref="B24:C24"/>
    <mergeCell ref="B20:C20"/>
    <mergeCell ref="B21:C21"/>
    <mergeCell ref="B22:C22"/>
    <mergeCell ref="B23:C23"/>
    <mergeCell ref="B40:C40"/>
    <mergeCell ref="B39:C39"/>
    <mergeCell ref="B27:C27"/>
    <mergeCell ref="B33:C33"/>
    <mergeCell ref="B36:C36"/>
    <mergeCell ref="B8:C8"/>
    <mergeCell ref="B7:C7"/>
    <mergeCell ref="B6:C6"/>
    <mergeCell ref="B9:C9"/>
    <mergeCell ref="B10:C10"/>
    <mergeCell ref="B11:C11"/>
    <mergeCell ref="E1:N1"/>
    <mergeCell ref="B41:C41"/>
    <mergeCell ref="M3:O3"/>
    <mergeCell ref="B16:C16"/>
    <mergeCell ref="B17:C17"/>
    <mergeCell ref="B18:C18"/>
    <mergeCell ref="B19:C19"/>
    <mergeCell ref="B15:C15"/>
    <mergeCell ref="B25:C25"/>
    <mergeCell ref="B26:C26"/>
    <mergeCell ref="M2:O2"/>
    <mergeCell ref="D2:F2"/>
    <mergeCell ref="D3:F3"/>
    <mergeCell ref="G2:K2"/>
    <mergeCell ref="I3:J3"/>
    <mergeCell ref="G3:H3"/>
  </mergeCells>
  <conditionalFormatting sqref="G40:J41 G7:J37 E7:E41 M7:N41">
    <cfRule type="cellIs" priority="4" dxfId="13" operator="equal" stopIfTrue="1">
      <formula>1</formula>
    </cfRule>
    <cfRule type="cellIs" priority="5" dxfId="12" operator="between" stopIfTrue="1">
      <formula>2</formula>
      <formula>8</formula>
    </cfRule>
    <cfRule type="cellIs" priority="6" dxfId="11" operator="equal" stopIfTrue="1">
      <formula>9</formula>
    </cfRule>
  </conditionalFormatting>
  <conditionalFormatting sqref="F7:F41 O7:O41 K7:K41">
    <cfRule type="cellIs" priority="7" dxfId="3" operator="between" stopIfTrue="1">
      <formula>0</formula>
      <formula>0.25</formula>
    </cfRule>
    <cfRule type="cellIs" priority="8" dxfId="2" operator="between" stopIfTrue="1">
      <formula>0.26</formula>
      <formula>0.5</formula>
    </cfRule>
    <cfRule type="cellIs" priority="9" dxfId="1" operator="between" stopIfTrue="1">
      <formula>0.51</formula>
      <formula>0.75</formula>
    </cfRule>
  </conditionalFormatting>
  <conditionalFormatting sqref="G38:J39">
    <cfRule type="cellIs" priority="1" dxfId="13" operator="equal" stopIfTrue="1">
      <formula>1</formula>
    </cfRule>
    <cfRule type="cellIs" priority="2" dxfId="12" operator="between" stopIfTrue="1">
      <formula>2</formula>
      <formula>8</formula>
    </cfRule>
    <cfRule type="cellIs" priority="3" dxfId="11" operator="equal" stopIfTrue="1">
      <formula>9</formula>
    </cfRule>
  </conditionalFormatting>
  <printOptions horizontalCentered="1" verticalCentered="1"/>
  <pageMargins left="0.2362204724409449" right="0.4724409448818898" top="0.5511811023622047" bottom="0.3937007874015748" header="0.31496062992125984" footer="0.3937007874015748"/>
  <pageSetup horizontalDpi="300" verticalDpi="300" orientation="landscape" paperSize="9" r:id="rId1"/>
  <headerFooter alignWithMargins="0">
    <oddHeader>&amp;L&amp;"Arial,Gras"Evaluations moyennes sections&amp;R&amp;"Arial,Gras"2006 - 2007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16.421875" style="0" customWidth="1"/>
    <col min="2" max="2" width="3.7109375" style="0" customWidth="1"/>
    <col min="3" max="3" width="13.00390625" style="0" customWidth="1"/>
    <col min="4" max="6" width="4.7109375" style="0" customWidth="1"/>
    <col min="7" max="7" width="5.7109375" style="0" customWidth="1"/>
    <col min="8" max="8" width="0.13671875" style="0" hidden="1" customWidth="1"/>
    <col min="9" max="9" width="4.8515625" style="0" customWidth="1"/>
    <col min="10" max="10" width="6.28125" style="0" customWidth="1"/>
    <col min="11" max="11" width="5.7109375" style="37" customWidth="1"/>
    <col min="12" max="12" width="9.00390625" style="33" customWidth="1"/>
    <col min="13" max="14" width="11.421875" style="0" hidden="1" customWidth="1"/>
    <col min="15" max="15" width="4.140625" style="0" customWidth="1"/>
    <col min="16" max="16" width="18.7109375" style="0" customWidth="1"/>
    <col min="17" max="17" width="6.28125" style="0" customWidth="1"/>
  </cols>
  <sheetData>
    <row r="1" spans="3:16" ht="16.5" thickBot="1">
      <c r="C1" s="41" t="s">
        <v>0</v>
      </c>
      <c r="D1" s="96">
        <f>' production compréhension'!E1</f>
        <v>0</v>
      </c>
      <c r="E1" s="97"/>
      <c r="F1" s="97"/>
      <c r="G1" s="98"/>
      <c r="H1" s="2"/>
      <c r="I1" s="2"/>
      <c r="L1" s="33" t="s">
        <v>11</v>
      </c>
      <c r="M1" s="74"/>
      <c r="N1" s="2"/>
      <c r="O1" s="96"/>
      <c r="P1" s="98"/>
    </row>
    <row r="2" spans="3:12" ht="26.25" customHeight="1" thickBot="1">
      <c r="C2" s="9" t="s">
        <v>1</v>
      </c>
      <c r="D2" s="103" t="s">
        <v>8</v>
      </c>
      <c r="E2" s="104"/>
      <c r="F2" s="104"/>
      <c r="G2" s="104"/>
      <c r="H2" s="104"/>
      <c r="I2" s="104"/>
      <c r="J2" s="105"/>
      <c r="L2" s="74" t="str">
        <f>' production compréhension'!Q1</f>
        <v>GS</v>
      </c>
    </row>
    <row r="3" spans="1:10" ht="26.25" thickBot="1">
      <c r="A3" s="1"/>
      <c r="B3" s="1"/>
      <c r="C3" s="6" t="s">
        <v>17</v>
      </c>
      <c r="D3" s="100" t="s">
        <v>9</v>
      </c>
      <c r="E3" s="101"/>
      <c r="F3" s="101"/>
      <c r="G3" s="102"/>
      <c r="H3" s="100" t="s">
        <v>10</v>
      </c>
      <c r="I3" s="101"/>
      <c r="J3" s="102"/>
    </row>
    <row r="4" spans="3:18" ht="61.5" customHeight="1" thickBot="1">
      <c r="C4" s="9" t="s">
        <v>2</v>
      </c>
      <c r="D4" s="47" t="s">
        <v>20</v>
      </c>
      <c r="E4" s="48" t="s">
        <v>21</v>
      </c>
      <c r="F4" s="48" t="s">
        <v>22</v>
      </c>
      <c r="G4" s="44" t="s">
        <v>12</v>
      </c>
      <c r="H4" s="20"/>
      <c r="I4" s="43" t="s">
        <v>16</v>
      </c>
      <c r="J4" s="46" t="s">
        <v>12</v>
      </c>
      <c r="L4" s="45" t="s">
        <v>13</v>
      </c>
      <c r="R4" s="3"/>
    </row>
    <row r="5" spans="3:12" ht="4.5" customHeight="1" thickBot="1">
      <c r="C5" s="5"/>
      <c r="D5" s="10"/>
      <c r="E5" s="11"/>
      <c r="F5" s="11"/>
      <c r="G5" s="7"/>
      <c r="H5" s="25"/>
      <c r="I5" s="23"/>
      <c r="J5" s="24"/>
      <c r="L5" s="34"/>
    </row>
    <row r="6" spans="1:18" ht="12.75">
      <c r="A6" s="8" t="s">
        <v>3</v>
      </c>
      <c r="B6" s="92" t="s">
        <v>4</v>
      </c>
      <c r="C6" s="92"/>
      <c r="D6" s="12"/>
      <c r="E6" s="14"/>
      <c r="F6" s="14"/>
      <c r="G6" s="13"/>
      <c r="H6" s="4"/>
      <c r="I6" s="21"/>
      <c r="J6" s="22"/>
      <c r="L6" s="35"/>
      <c r="P6" s="8" t="s">
        <v>3</v>
      </c>
      <c r="Q6" s="92" t="s">
        <v>4</v>
      </c>
      <c r="R6" s="99"/>
    </row>
    <row r="7" spans="1:18" ht="10.5" customHeight="1">
      <c r="A7" s="32">
        <f>' production compréhension'!A7</f>
        <v>0</v>
      </c>
      <c r="B7" s="93">
        <f>' production compréhension'!B7</f>
        <v>0</v>
      </c>
      <c r="C7" s="94"/>
      <c r="D7" s="49"/>
      <c r="E7" s="50"/>
      <c r="F7" s="50"/>
      <c r="G7" s="26" t="str">
        <f aca="true" t="shared" si="0" ref="G7:G41">IF(COUNTIF(D7:F7,"&gt;-1")=0,"-",(COUNTIF(D7:F7,"1")/COUNTIF(D7:F7,"&gt;-1")))</f>
        <v>-</v>
      </c>
      <c r="H7" s="27"/>
      <c r="I7" s="49"/>
      <c r="J7" s="26" t="str">
        <f>IF(COUNTIF(I7,"&gt;-1")=0,"-",(COUNTIF(I7,"1")/COUNTIF(I7,"&gt;-1")))</f>
        <v>-</v>
      </c>
      <c r="K7" s="38" t="e">
        <f>(J7+G7)/2</f>
        <v>#VALUE!</v>
      </c>
      <c r="L7" s="26" t="str">
        <f>IF(I7="","-",N7)</f>
        <v>-</v>
      </c>
      <c r="M7" s="36" t="e">
        <f>(' production compréhension'!F7+' production compréhension'!K7+' production compréhension'!O7)/3</f>
        <v>#VALUE!</v>
      </c>
      <c r="N7" s="36" t="e">
        <f>(K7+M7)/2</f>
        <v>#VALUE!</v>
      </c>
      <c r="P7" s="32">
        <f>A7</f>
        <v>0</v>
      </c>
      <c r="Q7" s="93">
        <f>B7</f>
        <v>0</v>
      </c>
      <c r="R7" s="95"/>
    </row>
    <row r="8" spans="1:18" ht="10.5" customHeight="1">
      <c r="A8" s="32">
        <f>' production compréhension'!A8</f>
        <v>0</v>
      </c>
      <c r="B8" s="93">
        <f>' production compréhension'!B8</f>
        <v>0</v>
      </c>
      <c r="C8" s="94"/>
      <c r="D8" s="49"/>
      <c r="E8" s="50"/>
      <c r="F8" s="50"/>
      <c r="G8" s="26" t="str">
        <f t="shared" si="0"/>
        <v>-</v>
      </c>
      <c r="H8" s="27"/>
      <c r="I8" s="49"/>
      <c r="J8" s="26" t="str">
        <f aca="true" t="shared" si="1" ref="J8:J41">IF(COUNTIF(I8,"&gt;-1")=0,"-",(COUNTIF(I8,"1")/COUNTIF(I8,"&gt;-1")))</f>
        <v>-</v>
      </c>
      <c r="K8" s="38" t="e">
        <f aca="true" t="shared" si="2" ref="K8:K41">(J8+G8)/2</f>
        <v>#VALUE!</v>
      </c>
      <c r="L8" s="26" t="str">
        <f aca="true" t="shared" si="3" ref="L8:L21">IF(I8="","-",N8)</f>
        <v>-</v>
      </c>
      <c r="M8" s="36" t="e">
        <f>(' production compréhension'!F8+' production compréhension'!K8+' production compréhension'!O8)/3</f>
        <v>#VALUE!</v>
      </c>
      <c r="N8" s="36" t="e">
        <f aca="true" t="shared" si="4" ref="N8:N41">(K8+M8)/2</f>
        <v>#VALUE!</v>
      </c>
      <c r="P8" s="32">
        <f aca="true" t="shared" si="5" ref="P8:P41">A8</f>
        <v>0</v>
      </c>
      <c r="Q8" s="93">
        <f aca="true" t="shared" si="6" ref="Q8:Q31">B8</f>
        <v>0</v>
      </c>
      <c r="R8" s="95"/>
    </row>
    <row r="9" spans="1:18" ht="10.5" customHeight="1">
      <c r="A9" s="32">
        <f>' production compréhension'!A9</f>
        <v>0</v>
      </c>
      <c r="B9" s="93">
        <f>' production compréhension'!B9</f>
        <v>0</v>
      </c>
      <c r="C9" s="94"/>
      <c r="D9" s="49"/>
      <c r="E9" s="50"/>
      <c r="F9" s="50"/>
      <c r="G9" s="26" t="str">
        <f t="shared" si="0"/>
        <v>-</v>
      </c>
      <c r="H9" s="27"/>
      <c r="I9" s="49"/>
      <c r="J9" s="26" t="str">
        <f t="shared" si="1"/>
        <v>-</v>
      </c>
      <c r="K9" s="38" t="e">
        <f t="shared" si="2"/>
        <v>#VALUE!</v>
      </c>
      <c r="L9" s="26" t="str">
        <f t="shared" si="3"/>
        <v>-</v>
      </c>
      <c r="M9" s="36" t="e">
        <f>(' production compréhension'!F9+' production compréhension'!K9+' production compréhension'!O9)/3</f>
        <v>#VALUE!</v>
      </c>
      <c r="N9" s="36" t="e">
        <f t="shared" si="4"/>
        <v>#VALUE!</v>
      </c>
      <c r="P9" s="32">
        <f t="shared" si="5"/>
        <v>0</v>
      </c>
      <c r="Q9" s="93">
        <f t="shared" si="6"/>
        <v>0</v>
      </c>
      <c r="R9" s="95"/>
    </row>
    <row r="10" spans="1:18" ht="10.5" customHeight="1">
      <c r="A10" s="32">
        <f>' production compréhension'!A10</f>
        <v>0</v>
      </c>
      <c r="B10" s="93">
        <f>' production compréhension'!B10</f>
        <v>0</v>
      </c>
      <c r="C10" s="94"/>
      <c r="D10" s="49"/>
      <c r="E10" s="50"/>
      <c r="F10" s="50"/>
      <c r="G10" s="26" t="str">
        <f t="shared" si="0"/>
        <v>-</v>
      </c>
      <c r="H10" s="27"/>
      <c r="I10" s="49"/>
      <c r="J10" s="26" t="str">
        <f t="shared" si="1"/>
        <v>-</v>
      </c>
      <c r="K10" s="38" t="e">
        <f t="shared" si="2"/>
        <v>#VALUE!</v>
      </c>
      <c r="L10" s="26" t="str">
        <f t="shared" si="3"/>
        <v>-</v>
      </c>
      <c r="M10" s="36" t="e">
        <f>(' production compréhension'!F10+' production compréhension'!K10+' production compréhension'!O10)/3</f>
        <v>#VALUE!</v>
      </c>
      <c r="N10" s="36" t="e">
        <f t="shared" si="4"/>
        <v>#VALUE!</v>
      </c>
      <c r="P10" s="32">
        <f t="shared" si="5"/>
        <v>0</v>
      </c>
      <c r="Q10" s="93">
        <f t="shared" si="6"/>
        <v>0</v>
      </c>
      <c r="R10" s="95"/>
    </row>
    <row r="11" spans="1:18" ht="10.5" customHeight="1">
      <c r="A11" s="32">
        <f>' production compréhension'!A11</f>
        <v>0</v>
      </c>
      <c r="B11" s="93">
        <f>' production compréhension'!B11</f>
        <v>0</v>
      </c>
      <c r="C11" s="94"/>
      <c r="D11" s="49"/>
      <c r="E11" s="50"/>
      <c r="F11" s="50"/>
      <c r="G11" s="26" t="str">
        <f t="shared" si="0"/>
        <v>-</v>
      </c>
      <c r="H11" s="27"/>
      <c r="I11" s="49"/>
      <c r="J11" s="26" t="str">
        <f t="shared" si="1"/>
        <v>-</v>
      </c>
      <c r="K11" s="38" t="e">
        <f t="shared" si="2"/>
        <v>#VALUE!</v>
      </c>
      <c r="L11" s="26" t="str">
        <f t="shared" si="3"/>
        <v>-</v>
      </c>
      <c r="M11" s="36" t="e">
        <f>(' production compréhension'!F11+' production compréhension'!K11+' production compréhension'!O11)/3</f>
        <v>#VALUE!</v>
      </c>
      <c r="N11" s="36" t="e">
        <f t="shared" si="4"/>
        <v>#VALUE!</v>
      </c>
      <c r="P11" s="32">
        <f t="shared" si="5"/>
        <v>0</v>
      </c>
      <c r="Q11" s="93">
        <f t="shared" si="6"/>
        <v>0</v>
      </c>
      <c r="R11" s="95"/>
    </row>
    <row r="12" spans="1:18" ht="10.5" customHeight="1">
      <c r="A12" s="32">
        <f>' production compréhension'!A12</f>
        <v>0</v>
      </c>
      <c r="B12" s="93">
        <f>' production compréhension'!B12</f>
        <v>0</v>
      </c>
      <c r="C12" s="94"/>
      <c r="D12" s="49"/>
      <c r="E12" s="50"/>
      <c r="F12" s="50"/>
      <c r="G12" s="26" t="str">
        <f t="shared" si="0"/>
        <v>-</v>
      </c>
      <c r="H12" s="27"/>
      <c r="I12" s="49"/>
      <c r="J12" s="26" t="str">
        <f t="shared" si="1"/>
        <v>-</v>
      </c>
      <c r="K12" s="38" t="e">
        <f t="shared" si="2"/>
        <v>#VALUE!</v>
      </c>
      <c r="L12" s="26" t="str">
        <f t="shared" si="3"/>
        <v>-</v>
      </c>
      <c r="M12" s="36" t="e">
        <f>(' production compréhension'!F12+' production compréhension'!K12+' production compréhension'!O12)/3</f>
        <v>#VALUE!</v>
      </c>
      <c r="N12" s="36" t="e">
        <f t="shared" si="4"/>
        <v>#VALUE!</v>
      </c>
      <c r="P12" s="32">
        <f t="shared" si="5"/>
        <v>0</v>
      </c>
      <c r="Q12" s="93">
        <f t="shared" si="6"/>
        <v>0</v>
      </c>
      <c r="R12" s="95"/>
    </row>
    <row r="13" spans="1:18" ht="10.5" customHeight="1">
      <c r="A13" s="32">
        <f>' production compréhension'!A13</f>
        <v>0</v>
      </c>
      <c r="B13" s="93">
        <f>' production compréhension'!B13</f>
        <v>0</v>
      </c>
      <c r="C13" s="94"/>
      <c r="D13" s="49"/>
      <c r="E13" s="50"/>
      <c r="F13" s="50"/>
      <c r="G13" s="26" t="str">
        <f t="shared" si="0"/>
        <v>-</v>
      </c>
      <c r="H13" s="27"/>
      <c r="I13" s="49"/>
      <c r="J13" s="26" t="str">
        <f t="shared" si="1"/>
        <v>-</v>
      </c>
      <c r="K13" s="38" t="e">
        <f t="shared" si="2"/>
        <v>#VALUE!</v>
      </c>
      <c r="L13" s="26" t="str">
        <f t="shared" si="3"/>
        <v>-</v>
      </c>
      <c r="M13" s="36" t="e">
        <f>(' production compréhension'!F13+' production compréhension'!K13+' production compréhension'!O13)/3</f>
        <v>#VALUE!</v>
      </c>
      <c r="N13" s="36" t="e">
        <f t="shared" si="4"/>
        <v>#VALUE!</v>
      </c>
      <c r="P13" s="32">
        <f t="shared" si="5"/>
        <v>0</v>
      </c>
      <c r="Q13" s="93">
        <f t="shared" si="6"/>
        <v>0</v>
      </c>
      <c r="R13" s="95"/>
    </row>
    <row r="14" spans="1:18" ht="10.5" customHeight="1">
      <c r="A14" s="32">
        <f>' production compréhension'!A14</f>
        <v>0</v>
      </c>
      <c r="B14" s="93">
        <f>' production compréhension'!B14</f>
        <v>0</v>
      </c>
      <c r="C14" s="94"/>
      <c r="D14" s="49"/>
      <c r="E14" s="50"/>
      <c r="F14" s="50"/>
      <c r="G14" s="26" t="str">
        <f t="shared" si="0"/>
        <v>-</v>
      </c>
      <c r="H14" s="27"/>
      <c r="I14" s="49"/>
      <c r="J14" s="26" t="str">
        <f t="shared" si="1"/>
        <v>-</v>
      </c>
      <c r="K14" s="38" t="e">
        <f t="shared" si="2"/>
        <v>#VALUE!</v>
      </c>
      <c r="L14" s="26" t="str">
        <f t="shared" si="3"/>
        <v>-</v>
      </c>
      <c r="M14" s="36" t="e">
        <f>(' production compréhension'!F14+' production compréhension'!K14+' production compréhension'!O14)/3</f>
        <v>#VALUE!</v>
      </c>
      <c r="N14" s="36" t="e">
        <f t="shared" si="4"/>
        <v>#VALUE!</v>
      </c>
      <c r="P14" s="32">
        <f t="shared" si="5"/>
        <v>0</v>
      </c>
      <c r="Q14" s="93">
        <f t="shared" si="6"/>
        <v>0</v>
      </c>
      <c r="R14" s="95"/>
    </row>
    <row r="15" spans="1:18" ht="10.5" customHeight="1">
      <c r="A15" s="32">
        <f>' production compréhension'!A15</f>
        <v>0</v>
      </c>
      <c r="B15" s="93">
        <f>' production compréhension'!B15</f>
        <v>0</v>
      </c>
      <c r="C15" s="94"/>
      <c r="D15" s="49"/>
      <c r="E15" s="50"/>
      <c r="F15" s="50"/>
      <c r="G15" s="26" t="str">
        <f t="shared" si="0"/>
        <v>-</v>
      </c>
      <c r="H15" s="27"/>
      <c r="I15" s="49"/>
      <c r="J15" s="26" t="str">
        <f t="shared" si="1"/>
        <v>-</v>
      </c>
      <c r="K15" s="38" t="e">
        <f t="shared" si="2"/>
        <v>#VALUE!</v>
      </c>
      <c r="L15" s="26" t="str">
        <f t="shared" si="3"/>
        <v>-</v>
      </c>
      <c r="M15" s="36" t="e">
        <f>(' production compréhension'!F15+' production compréhension'!K15+' production compréhension'!O15)/3</f>
        <v>#VALUE!</v>
      </c>
      <c r="N15" s="36" t="e">
        <f t="shared" si="4"/>
        <v>#VALUE!</v>
      </c>
      <c r="P15" s="32">
        <f t="shared" si="5"/>
        <v>0</v>
      </c>
      <c r="Q15" s="93">
        <f t="shared" si="6"/>
        <v>0</v>
      </c>
      <c r="R15" s="95"/>
    </row>
    <row r="16" spans="1:18" ht="10.5" customHeight="1">
      <c r="A16" s="32">
        <f>' production compréhension'!A16</f>
        <v>0</v>
      </c>
      <c r="B16" s="93">
        <f>' production compréhension'!B16</f>
        <v>0</v>
      </c>
      <c r="C16" s="94"/>
      <c r="D16" s="49"/>
      <c r="E16" s="50"/>
      <c r="F16" s="50"/>
      <c r="G16" s="26" t="str">
        <f t="shared" si="0"/>
        <v>-</v>
      </c>
      <c r="H16" s="27"/>
      <c r="I16" s="49"/>
      <c r="J16" s="26" t="str">
        <f t="shared" si="1"/>
        <v>-</v>
      </c>
      <c r="K16" s="38" t="e">
        <f t="shared" si="2"/>
        <v>#VALUE!</v>
      </c>
      <c r="L16" s="26" t="str">
        <f t="shared" si="3"/>
        <v>-</v>
      </c>
      <c r="M16" s="36" t="e">
        <f>(' production compréhension'!F16+' production compréhension'!K16+' production compréhension'!O16)/3</f>
        <v>#VALUE!</v>
      </c>
      <c r="N16" s="36" t="e">
        <f t="shared" si="4"/>
        <v>#VALUE!</v>
      </c>
      <c r="P16" s="32">
        <f t="shared" si="5"/>
        <v>0</v>
      </c>
      <c r="Q16" s="93">
        <f t="shared" si="6"/>
        <v>0</v>
      </c>
      <c r="R16" s="95"/>
    </row>
    <row r="17" spans="1:18" ht="10.5" customHeight="1">
      <c r="A17" s="32">
        <f>' production compréhension'!A17</f>
        <v>0</v>
      </c>
      <c r="B17" s="93">
        <f>' production compréhension'!B17</f>
        <v>0</v>
      </c>
      <c r="C17" s="94"/>
      <c r="D17" s="49"/>
      <c r="E17" s="50"/>
      <c r="F17" s="50"/>
      <c r="G17" s="26" t="str">
        <f t="shared" si="0"/>
        <v>-</v>
      </c>
      <c r="H17" s="27"/>
      <c r="I17" s="49"/>
      <c r="J17" s="26" t="str">
        <f t="shared" si="1"/>
        <v>-</v>
      </c>
      <c r="K17" s="38" t="e">
        <f t="shared" si="2"/>
        <v>#VALUE!</v>
      </c>
      <c r="L17" s="26" t="str">
        <f t="shared" si="3"/>
        <v>-</v>
      </c>
      <c r="M17" s="36" t="e">
        <f>(' production compréhension'!F17+' production compréhension'!K17+' production compréhension'!O17)/3</f>
        <v>#VALUE!</v>
      </c>
      <c r="N17" s="36" t="e">
        <f t="shared" si="4"/>
        <v>#VALUE!</v>
      </c>
      <c r="P17" s="32">
        <f t="shared" si="5"/>
        <v>0</v>
      </c>
      <c r="Q17" s="93">
        <f t="shared" si="6"/>
        <v>0</v>
      </c>
      <c r="R17" s="95"/>
    </row>
    <row r="18" spans="1:18" ht="10.5" customHeight="1">
      <c r="A18" s="32">
        <f>' production compréhension'!A18</f>
        <v>0</v>
      </c>
      <c r="B18" s="93">
        <f>' production compréhension'!B18</f>
        <v>0</v>
      </c>
      <c r="C18" s="94"/>
      <c r="D18" s="49"/>
      <c r="E18" s="50"/>
      <c r="F18" s="50"/>
      <c r="G18" s="26" t="str">
        <f t="shared" si="0"/>
        <v>-</v>
      </c>
      <c r="H18" s="27"/>
      <c r="I18" s="49"/>
      <c r="J18" s="26" t="str">
        <f t="shared" si="1"/>
        <v>-</v>
      </c>
      <c r="K18" s="38" t="e">
        <f t="shared" si="2"/>
        <v>#VALUE!</v>
      </c>
      <c r="L18" s="26" t="str">
        <f t="shared" si="3"/>
        <v>-</v>
      </c>
      <c r="M18" s="36" t="e">
        <f>(' production compréhension'!F18+' production compréhension'!K18+' production compréhension'!O18)/3</f>
        <v>#VALUE!</v>
      </c>
      <c r="N18" s="36" t="e">
        <f t="shared" si="4"/>
        <v>#VALUE!</v>
      </c>
      <c r="P18" s="32">
        <f t="shared" si="5"/>
        <v>0</v>
      </c>
      <c r="Q18" s="93">
        <f t="shared" si="6"/>
        <v>0</v>
      </c>
      <c r="R18" s="95"/>
    </row>
    <row r="19" spans="1:18" ht="10.5" customHeight="1">
      <c r="A19" s="32">
        <f>' production compréhension'!A19</f>
        <v>0</v>
      </c>
      <c r="B19" s="93">
        <f>' production compréhension'!B19</f>
        <v>0</v>
      </c>
      <c r="C19" s="94"/>
      <c r="D19" s="49"/>
      <c r="E19" s="50"/>
      <c r="F19" s="50"/>
      <c r="G19" s="26" t="str">
        <f t="shared" si="0"/>
        <v>-</v>
      </c>
      <c r="H19" s="27"/>
      <c r="I19" s="49"/>
      <c r="J19" s="26" t="str">
        <f t="shared" si="1"/>
        <v>-</v>
      </c>
      <c r="K19" s="38" t="e">
        <f t="shared" si="2"/>
        <v>#VALUE!</v>
      </c>
      <c r="L19" s="26" t="str">
        <f t="shared" si="3"/>
        <v>-</v>
      </c>
      <c r="M19" s="36" t="e">
        <f>(' production compréhension'!F19+' production compréhension'!K19+' production compréhension'!O19)/3</f>
        <v>#VALUE!</v>
      </c>
      <c r="N19" s="36" t="e">
        <f t="shared" si="4"/>
        <v>#VALUE!</v>
      </c>
      <c r="P19" s="32">
        <f t="shared" si="5"/>
        <v>0</v>
      </c>
      <c r="Q19" s="93">
        <f t="shared" si="6"/>
        <v>0</v>
      </c>
      <c r="R19" s="95"/>
    </row>
    <row r="20" spans="1:18" ht="10.5" customHeight="1">
      <c r="A20" s="32">
        <f>' production compréhension'!A20</f>
        <v>0</v>
      </c>
      <c r="B20" s="93">
        <f>' production compréhension'!B20</f>
        <v>0</v>
      </c>
      <c r="C20" s="94"/>
      <c r="D20" s="49"/>
      <c r="E20" s="50"/>
      <c r="F20" s="50"/>
      <c r="G20" s="26" t="str">
        <f t="shared" si="0"/>
        <v>-</v>
      </c>
      <c r="H20" s="27"/>
      <c r="I20" s="49"/>
      <c r="J20" s="26" t="str">
        <f t="shared" si="1"/>
        <v>-</v>
      </c>
      <c r="K20" s="38" t="e">
        <f t="shared" si="2"/>
        <v>#VALUE!</v>
      </c>
      <c r="L20" s="26" t="str">
        <f t="shared" si="3"/>
        <v>-</v>
      </c>
      <c r="M20" s="36" t="e">
        <f>(' production compréhension'!F20+' production compréhension'!K20+' production compréhension'!O20)/3</f>
        <v>#VALUE!</v>
      </c>
      <c r="N20" s="36" t="e">
        <f t="shared" si="4"/>
        <v>#VALUE!</v>
      </c>
      <c r="P20" s="32">
        <f t="shared" si="5"/>
        <v>0</v>
      </c>
      <c r="Q20" s="93">
        <f t="shared" si="6"/>
        <v>0</v>
      </c>
      <c r="R20" s="95"/>
    </row>
    <row r="21" spans="1:18" ht="10.5" customHeight="1" thickBot="1">
      <c r="A21" s="32">
        <f>' production compréhension'!A21</f>
        <v>0</v>
      </c>
      <c r="B21" s="93">
        <f>' production compréhension'!B21</f>
        <v>0</v>
      </c>
      <c r="C21" s="94"/>
      <c r="D21" s="49"/>
      <c r="E21" s="50"/>
      <c r="F21" s="50"/>
      <c r="G21" s="26" t="str">
        <f t="shared" si="0"/>
        <v>-</v>
      </c>
      <c r="H21" s="27"/>
      <c r="I21" s="49"/>
      <c r="J21" s="26" t="str">
        <f t="shared" si="1"/>
        <v>-</v>
      </c>
      <c r="K21" s="38" t="e">
        <f t="shared" si="2"/>
        <v>#VALUE!</v>
      </c>
      <c r="L21" s="26" t="str">
        <f t="shared" si="3"/>
        <v>-</v>
      </c>
      <c r="M21" s="36" t="e">
        <f>(' production compréhension'!F21+' production compréhension'!K21+' production compréhension'!O21)/3</f>
        <v>#VALUE!</v>
      </c>
      <c r="N21" s="36" t="e">
        <f t="shared" si="4"/>
        <v>#VALUE!</v>
      </c>
      <c r="P21" s="32">
        <f t="shared" si="5"/>
        <v>0</v>
      </c>
      <c r="Q21" s="93">
        <f t="shared" si="6"/>
        <v>0</v>
      </c>
      <c r="R21" s="95"/>
    </row>
    <row r="22" spans="1:18" ht="10.5" customHeight="1" thickBot="1">
      <c r="A22" s="32">
        <f>' production compréhension'!A22</f>
        <v>0</v>
      </c>
      <c r="B22" s="93">
        <f>' production compréhension'!B22</f>
        <v>0</v>
      </c>
      <c r="C22" s="94"/>
      <c r="D22" s="49"/>
      <c r="E22" s="50"/>
      <c r="F22" s="50"/>
      <c r="G22" s="26" t="str">
        <f t="shared" si="0"/>
        <v>-</v>
      </c>
      <c r="H22" s="27"/>
      <c r="I22" s="49"/>
      <c r="J22" s="26" t="str">
        <f t="shared" si="1"/>
        <v>-</v>
      </c>
      <c r="K22" s="38" t="e">
        <f t="shared" si="2"/>
        <v>#VALUE!</v>
      </c>
      <c r="L22" s="40" t="str">
        <f aca="true" t="shared" si="7" ref="L22:L41">IF(I22="","-",N22)</f>
        <v>-</v>
      </c>
      <c r="M22" s="36" t="e">
        <f>(' production compréhension'!F22+' production compréhension'!K22+' production compréhension'!O22)/3</f>
        <v>#VALUE!</v>
      </c>
      <c r="N22" s="36" t="e">
        <f t="shared" si="4"/>
        <v>#VALUE!</v>
      </c>
      <c r="P22" s="32">
        <f t="shared" si="5"/>
        <v>0</v>
      </c>
      <c r="Q22" s="93">
        <f t="shared" si="6"/>
        <v>0</v>
      </c>
      <c r="R22" s="95"/>
    </row>
    <row r="23" spans="1:18" ht="10.5" customHeight="1" thickBot="1">
      <c r="A23" s="32">
        <f>' production compréhension'!A23</f>
        <v>0</v>
      </c>
      <c r="B23" s="93">
        <f>' production compréhension'!B23</f>
        <v>0</v>
      </c>
      <c r="C23" s="94"/>
      <c r="D23" s="49"/>
      <c r="E23" s="50"/>
      <c r="F23" s="50"/>
      <c r="G23" s="26" t="str">
        <f t="shared" si="0"/>
        <v>-</v>
      </c>
      <c r="H23" s="27"/>
      <c r="I23" s="49"/>
      <c r="J23" s="26" t="str">
        <f t="shared" si="1"/>
        <v>-</v>
      </c>
      <c r="K23" s="38" t="e">
        <f t="shared" si="2"/>
        <v>#VALUE!</v>
      </c>
      <c r="L23" s="40" t="str">
        <f t="shared" si="7"/>
        <v>-</v>
      </c>
      <c r="M23" s="36" t="e">
        <f>(' production compréhension'!F23+' production compréhension'!K23+' production compréhension'!O23)/3</f>
        <v>#VALUE!</v>
      </c>
      <c r="N23" s="36" t="e">
        <f t="shared" si="4"/>
        <v>#VALUE!</v>
      </c>
      <c r="P23" s="32">
        <f t="shared" si="5"/>
        <v>0</v>
      </c>
      <c r="Q23" s="93">
        <f t="shared" si="6"/>
        <v>0</v>
      </c>
      <c r="R23" s="95"/>
    </row>
    <row r="24" spans="1:18" ht="10.5" customHeight="1" thickBot="1">
      <c r="A24" s="32">
        <f>' production compréhension'!A24</f>
        <v>0</v>
      </c>
      <c r="B24" s="93">
        <f>' production compréhension'!B24</f>
        <v>0</v>
      </c>
      <c r="C24" s="94"/>
      <c r="D24" s="49"/>
      <c r="E24" s="50"/>
      <c r="F24" s="50"/>
      <c r="G24" s="26" t="str">
        <f t="shared" si="0"/>
        <v>-</v>
      </c>
      <c r="H24" s="27"/>
      <c r="I24" s="49"/>
      <c r="J24" s="26" t="str">
        <f t="shared" si="1"/>
        <v>-</v>
      </c>
      <c r="K24" s="38" t="e">
        <f t="shared" si="2"/>
        <v>#VALUE!</v>
      </c>
      <c r="L24" s="40" t="str">
        <f t="shared" si="7"/>
        <v>-</v>
      </c>
      <c r="M24" s="36" t="e">
        <f>(' production compréhension'!F24+' production compréhension'!K24+' production compréhension'!O24)/3</f>
        <v>#VALUE!</v>
      </c>
      <c r="N24" s="36" t="e">
        <f t="shared" si="4"/>
        <v>#VALUE!</v>
      </c>
      <c r="P24" s="32">
        <f t="shared" si="5"/>
        <v>0</v>
      </c>
      <c r="Q24" s="93">
        <f t="shared" si="6"/>
        <v>0</v>
      </c>
      <c r="R24" s="95"/>
    </row>
    <row r="25" spans="1:18" ht="10.5" customHeight="1" thickBot="1">
      <c r="A25" s="32">
        <f>' production compréhension'!A25</f>
        <v>0</v>
      </c>
      <c r="B25" s="93">
        <f>' production compréhension'!B25</f>
        <v>0</v>
      </c>
      <c r="C25" s="94"/>
      <c r="D25" s="49"/>
      <c r="E25" s="50"/>
      <c r="F25" s="50"/>
      <c r="G25" s="26" t="str">
        <f t="shared" si="0"/>
        <v>-</v>
      </c>
      <c r="H25" s="27"/>
      <c r="I25" s="49"/>
      <c r="J25" s="26" t="str">
        <f t="shared" si="1"/>
        <v>-</v>
      </c>
      <c r="K25" s="38" t="e">
        <f t="shared" si="2"/>
        <v>#VALUE!</v>
      </c>
      <c r="L25" s="40" t="str">
        <f t="shared" si="7"/>
        <v>-</v>
      </c>
      <c r="M25" s="36" t="e">
        <f>(' production compréhension'!F25+' production compréhension'!K25+' production compréhension'!O25)/3</f>
        <v>#VALUE!</v>
      </c>
      <c r="N25" s="36" t="e">
        <f t="shared" si="4"/>
        <v>#VALUE!</v>
      </c>
      <c r="P25" s="32">
        <f t="shared" si="5"/>
        <v>0</v>
      </c>
      <c r="Q25" s="93">
        <f t="shared" si="6"/>
        <v>0</v>
      </c>
      <c r="R25" s="95"/>
    </row>
    <row r="26" spans="1:18" ht="10.5" customHeight="1" thickBot="1">
      <c r="A26" s="32">
        <f>' production compréhension'!A26</f>
        <v>0</v>
      </c>
      <c r="B26" s="93">
        <f>' production compréhension'!B26</f>
        <v>0</v>
      </c>
      <c r="C26" s="94"/>
      <c r="D26" s="49"/>
      <c r="E26" s="50"/>
      <c r="F26" s="50"/>
      <c r="G26" s="26" t="str">
        <f t="shared" si="0"/>
        <v>-</v>
      </c>
      <c r="H26" s="27"/>
      <c r="I26" s="49"/>
      <c r="J26" s="26" t="str">
        <f t="shared" si="1"/>
        <v>-</v>
      </c>
      <c r="K26" s="38" t="e">
        <f t="shared" si="2"/>
        <v>#VALUE!</v>
      </c>
      <c r="L26" s="40" t="str">
        <f t="shared" si="7"/>
        <v>-</v>
      </c>
      <c r="M26" s="36" t="e">
        <f>(' production compréhension'!F26+' production compréhension'!K26+' production compréhension'!O26)/3</f>
        <v>#VALUE!</v>
      </c>
      <c r="N26" s="36" t="e">
        <f t="shared" si="4"/>
        <v>#VALUE!</v>
      </c>
      <c r="P26" s="32">
        <f t="shared" si="5"/>
        <v>0</v>
      </c>
      <c r="Q26" s="93">
        <f t="shared" si="6"/>
        <v>0</v>
      </c>
      <c r="R26" s="95"/>
    </row>
    <row r="27" spans="1:18" ht="10.5" customHeight="1" thickBot="1">
      <c r="A27" s="32">
        <f>' production compréhension'!A27</f>
        <v>0</v>
      </c>
      <c r="B27" s="93">
        <f>' production compréhension'!B27</f>
        <v>0</v>
      </c>
      <c r="C27" s="94"/>
      <c r="D27" s="49"/>
      <c r="E27" s="50"/>
      <c r="F27" s="50"/>
      <c r="G27" s="26" t="str">
        <f t="shared" si="0"/>
        <v>-</v>
      </c>
      <c r="H27" s="27"/>
      <c r="I27" s="49"/>
      <c r="J27" s="26" t="str">
        <f t="shared" si="1"/>
        <v>-</v>
      </c>
      <c r="K27" s="38" t="e">
        <f t="shared" si="2"/>
        <v>#VALUE!</v>
      </c>
      <c r="L27" s="40" t="str">
        <f t="shared" si="7"/>
        <v>-</v>
      </c>
      <c r="M27" s="36" t="e">
        <f>(' production compréhension'!F27+' production compréhension'!K27+' production compréhension'!O27)/3</f>
        <v>#VALUE!</v>
      </c>
      <c r="N27" s="36" t="e">
        <f t="shared" si="4"/>
        <v>#VALUE!</v>
      </c>
      <c r="P27" s="32">
        <f t="shared" si="5"/>
        <v>0</v>
      </c>
      <c r="Q27" s="93">
        <f t="shared" si="6"/>
        <v>0</v>
      </c>
      <c r="R27" s="95"/>
    </row>
    <row r="28" spans="1:18" ht="10.5" customHeight="1" thickBot="1">
      <c r="A28" s="32">
        <f>' production compréhension'!A28</f>
        <v>0</v>
      </c>
      <c r="B28" s="93">
        <f>' production compréhension'!B28</f>
        <v>0</v>
      </c>
      <c r="C28" s="94"/>
      <c r="D28" s="49"/>
      <c r="E28" s="50"/>
      <c r="F28" s="50"/>
      <c r="G28" s="26" t="str">
        <f t="shared" si="0"/>
        <v>-</v>
      </c>
      <c r="H28" s="27"/>
      <c r="I28" s="49"/>
      <c r="J28" s="26" t="str">
        <f t="shared" si="1"/>
        <v>-</v>
      </c>
      <c r="K28" s="38" t="e">
        <f t="shared" si="2"/>
        <v>#VALUE!</v>
      </c>
      <c r="L28" s="40" t="str">
        <f t="shared" si="7"/>
        <v>-</v>
      </c>
      <c r="M28" s="36" t="e">
        <f>(' production compréhension'!F28+' production compréhension'!K28+' production compréhension'!O28)/3</f>
        <v>#VALUE!</v>
      </c>
      <c r="N28" s="36" t="e">
        <f t="shared" si="4"/>
        <v>#VALUE!</v>
      </c>
      <c r="P28" s="32">
        <f t="shared" si="5"/>
        <v>0</v>
      </c>
      <c r="Q28" s="93">
        <f t="shared" si="6"/>
        <v>0</v>
      </c>
      <c r="R28" s="95"/>
    </row>
    <row r="29" spans="1:18" ht="10.5" customHeight="1" thickBot="1">
      <c r="A29" s="32">
        <f>' production compréhension'!A29</f>
        <v>0</v>
      </c>
      <c r="B29" s="93">
        <f>' production compréhension'!B29</f>
        <v>0</v>
      </c>
      <c r="C29" s="94"/>
      <c r="D29" s="49"/>
      <c r="E29" s="50"/>
      <c r="F29" s="50"/>
      <c r="G29" s="26" t="str">
        <f t="shared" si="0"/>
        <v>-</v>
      </c>
      <c r="H29" s="27"/>
      <c r="I29" s="49"/>
      <c r="J29" s="26" t="str">
        <f t="shared" si="1"/>
        <v>-</v>
      </c>
      <c r="K29" s="38" t="e">
        <f t="shared" si="2"/>
        <v>#VALUE!</v>
      </c>
      <c r="L29" s="40" t="str">
        <f t="shared" si="7"/>
        <v>-</v>
      </c>
      <c r="M29" s="36" t="e">
        <f>(' production compréhension'!F29+' production compréhension'!K29+' production compréhension'!O29)/3</f>
        <v>#VALUE!</v>
      </c>
      <c r="N29" s="36" t="e">
        <f t="shared" si="4"/>
        <v>#VALUE!</v>
      </c>
      <c r="P29" s="32">
        <f t="shared" si="5"/>
        <v>0</v>
      </c>
      <c r="Q29" s="93">
        <f t="shared" si="6"/>
        <v>0</v>
      </c>
      <c r="R29" s="95"/>
    </row>
    <row r="30" spans="1:18" ht="10.5" customHeight="1" thickBot="1">
      <c r="A30" s="32">
        <f>' production compréhension'!A30</f>
        <v>0</v>
      </c>
      <c r="B30" s="93">
        <f>' production compréhension'!B30</f>
        <v>0</v>
      </c>
      <c r="C30" s="94"/>
      <c r="D30" s="49"/>
      <c r="E30" s="50"/>
      <c r="F30" s="50"/>
      <c r="G30" s="26" t="str">
        <f t="shared" si="0"/>
        <v>-</v>
      </c>
      <c r="H30" s="27"/>
      <c r="I30" s="49"/>
      <c r="J30" s="26" t="str">
        <f t="shared" si="1"/>
        <v>-</v>
      </c>
      <c r="K30" s="38" t="e">
        <f t="shared" si="2"/>
        <v>#VALUE!</v>
      </c>
      <c r="L30" s="40" t="str">
        <f t="shared" si="7"/>
        <v>-</v>
      </c>
      <c r="M30" s="36" t="e">
        <f>(' production compréhension'!F30+' production compréhension'!K30+' production compréhension'!O30)/3</f>
        <v>#VALUE!</v>
      </c>
      <c r="N30" s="36" t="e">
        <f t="shared" si="4"/>
        <v>#VALUE!</v>
      </c>
      <c r="P30" s="32">
        <f t="shared" si="5"/>
        <v>0</v>
      </c>
      <c r="Q30" s="93">
        <f t="shared" si="6"/>
        <v>0</v>
      </c>
      <c r="R30" s="95"/>
    </row>
    <row r="31" spans="1:18" ht="10.5" customHeight="1" thickBot="1">
      <c r="A31" s="32">
        <f>' production compréhension'!A31</f>
        <v>0</v>
      </c>
      <c r="B31" s="93">
        <f>' production compréhension'!B31</f>
        <v>0</v>
      </c>
      <c r="C31" s="94"/>
      <c r="D31" s="49"/>
      <c r="E31" s="50"/>
      <c r="F31" s="50"/>
      <c r="G31" s="26" t="str">
        <f t="shared" si="0"/>
        <v>-</v>
      </c>
      <c r="H31" s="27"/>
      <c r="I31" s="49"/>
      <c r="J31" s="26" t="str">
        <f t="shared" si="1"/>
        <v>-</v>
      </c>
      <c r="K31" s="38" t="e">
        <f t="shared" si="2"/>
        <v>#VALUE!</v>
      </c>
      <c r="L31" s="40" t="str">
        <f t="shared" si="7"/>
        <v>-</v>
      </c>
      <c r="M31" s="36" t="e">
        <f>(' production compréhension'!F31+' production compréhension'!K31+' production compréhension'!O31)/3</f>
        <v>#VALUE!</v>
      </c>
      <c r="N31" s="36" t="e">
        <f t="shared" si="4"/>
        <v>#VALUE!</v>
      </c>
      <c r="P31" s="32">
        <f t="shared" si="5"/>
        <v>0</v>
      </c>
      <c r="Q31" s="93">
        <f t="shared" si="6"/>
        <v>0</v>
      </c>
      <c r="R31" s="95"/>
    </row>
    <row r="32" spans="1:18" ht="10.5" customHeight="1" thickBot="1">
      <c r="A32" s="32">
        <f>' production compréhension'!A32</f>
        <v>0</v>
      </c>
      <c r="B32" s="93">
        <f>' production compréhension'!B32</f>
        <v>0</v>
      </c>
      <c r="C32" s="94"/>
      <c r="D32" s="49"/>
      <c r="E32" s="50"/>
      <c r="F32" s="50"/>
      <c r="G32" s="26" t="str">
        <f t="shared" si="0"/>
        <v>-</v>
      </c>
      <c r="H32" s="27"/>
      <c r="I32" s="49"/>
      <c r="J32" s="26" t="str">
        <f t="shared" si="1"/>
        <v>-</v>
      </c>
      <c r="K32" s="38" t="e">
        <f t="shared" si="2"/>
        <v>#VALUE!</v>
      </c>
      <c r="L32" s="40" t="str">
        <f t="shared" si="7"/>
        <v>-</v>
      </c>
      <c r="M32" s="36" t="e">
        <f>(' production compréhension'!F32+' production compréhension'!K32+' production compréhension'!O32)/3</f>
        <v>#VALUE!</v>
      </c>
      <c r="N32" s="36" t="e">
        <f t="shared" si="4"/>
        <v>#VALUE!</v>
      </c>
      <c r="P32" s="32">
        <f t="shared" si="5"/>
        <v>0</v>
      </c>
      <c r="Q32" s="93">
        <f aca="true" t="shared" si="8" ref="Q32:Q37">B32</f>
        <v>0</v>
      </c>
      <c r="R32" s="95"/>
    </row>
    <row r="33" spans="1:18" ht="10.5" customHeight="1" thickBot="1">
      <c r="A33" s="32">
        <f>' production compréhension'!A33</f>
        <v>0</v>
      </c>
      <c r="B33" s="93">
        <f>' production compréhension'!B33</f>
        <v>0</v>
      </c>
      <c r="C33" s="94"/>
      <c r="D33" s="49"/>
      <c r="E33" s="50"/>
      <c r="F33" s="50"/>
      <c r="G33" s="26" t="str">
        <f t="shared" si="0"/>
        <v>-</v>
      </c>
      <c r="H33" s="27"/>
      <c r="I33" s="49"/>
      <c r="J33" s="26" t="str">
        <f t="shared" si="1"/>
        <v>-</v>
      </c>
      <c r="K33" s="38"/>
      <c r="L33" s="40" t="str">
        <f t="shared" si="7"/>
        <v>-</v>
      </c>
      <c r="M33" s="36" t="e">
        <f>(' production compréhension'!F33+' production compréhension'!K33+' production compréhension'!O33)/3</f>
        <v>#VALUE!</v>
      </c>
      <c r="N33" s="36" t="e">
        <f t="shared" si="4"/>
        <v>#VALUE!</v>
      </c>
      <c r="P33" s="32">
        <f t="shared" si="5"/>
        <v>0</v>
      </c>
      <c r="Q33" s="93">
        <f t="shared" si="8"/>
        <v>0</v>
      </c>
      <c r="R33" s="95"/>
    </row>
    <row r="34" spans="1:18" ht="10.5" customHeight="1" thickBot="1">
      <c r="A34" s="32">
        <f>' production compréhension'!A34</f>
        <v>0</v>
      </c>
      <c r="B34" s="93">
        <f>' production compréhension'!B34</f>
        <v>0</v>
      </c>
      <c r="C34" s="94"/>
      <c r="D34" s="49"/>
      <c r="E34" s="50"/>
      <c r="F34" s="50"/>
      <c r="G34" s="26" t="str">
        <f t="shared" si="0"/>
        <v>-</v>
      </c>
      <c r="H34" s="27"/>
      <c r="I34" s="49"/>
      <c r="J34" s="26" t="str">
        <f t="shared" si="1"/>
        <v>-</v>
      </c>
      <c r="K34" s="38"/>
      <c r="L34" s="40" t="str">
        <f t="shared" si="7"/>
        <v>-</v>
      </c>
      <c r="M34" s="36" t="e">
        <f>(' production compréhension'!F34+' production compréhension'!K34+' production compréhension'!O34)/3</f>
        <v>#VALUE!</v>
      </c>
      <c r="N34" s="36" t="e">
        <f t="shared" si="4"/>
        <v>#VALUE!</v>
      </c>
      <c r="P34" s="32">
        <f t="shared" si="5"/>
        <v>0</v>
      </c>
      <c r="Q34" s="93">
        <f t="shared" si="8"/>
        <v>0</v>
      </c>
      <c r="R34" s="95"/>
    </row>
    <row r="35" spans="1:18" ht="10.5" customHeight="1" thickBot="1">
      <c r="A35" s="32">
        <f>' production compréhension'!A35</f>
        <v>0</v>
      </c>
      <c r="B35" s="93">
        <f>' production compréhension'!B35</f>
        <v>0</v>
      </c>
      <c r="C35" s="94"/>
      <c r="D35" s="49"/>
      <c r="E35" s="50"/>
      <c r="F35" s="50"/>
      <c r="G35" s="26" t="str">
        <f t="shared" si="0"/>
        <v>-</v>
      </c>
      <c r="H35" s="27"/>
      <c r="I35" s="49"/>
      <c r="J35" s="26" t="str">
        <f t="shared" si="1"/>
        <v>-</v>
      </c>
      <c r="K35" s="38"/>
      <c r="L35" s="40" t="str">
        <f t="shared" si="7"/>
        <v>-</v>
      </c>
      <c r="M35" s="36" t="e">
        <f>(' production compréhension'!F35+' production compréhension'!K35+' production compréhension'!O35)/3</f>
        <v>#VALUE!</v>
      </c>
      <c r="N35" s="36" t="e">
        <f t="shared" si="4"/>
        <v>#VALUE!</v>
      </c>
      <c r="P35" s="32">
        <f t="shared" si="5"/>
        <v>0</v>
      </c>
      <c r="Q35" s="93">
        <f t="shared" si="8"/>
        <v>0</v>
      </c>
      <c r="R35" s="95"/>
    </row>
    <row r="36" spans="1:18" ht="10.5" customHeight="1" thickBot="1">
      <c r="A36" s="32">
        <f>' production compréhension'!A36</f>
        <v>0</v>
      </c>
      <c r="B36" s="93">
        <f>' production compréhension'!B36</f>
        <v>0</v>
      </c>
      <c r="C36" s="94"/>
      <c r="D36" s="49"/>
      <c r="E36" s="50"/>
      <c r="F36" s="50"/>
      <c r="G36" s="26" t="str">
        <f t="shared" si="0"/>
        <v>-</v>
      </c>
      <c r="H36" s="27"/>
      <c r="I36" s="49"/>
      <c r="J36" s="26" t="str">
        <f t="shared" si="1"/>
        <v>-</v>
      </c>
      <c r="K36" s="38" t="e">
        <f t="shared" si="2"/>
        <v>#VALUE!</v>
      </c>
      <c r="L36" s="40" t="str">
        <f t="shared" si="7"/>
        <v>-</v>
      </c>
      <c r="M36" s="36" t="e">
        <f>(' production compréhension'!F36+' production compréhension'!K36+' production compréhension'!O36)/3</f>
        <v>#VALUE!</v>
      </c>
      <c r="N36" s="36" t="e">
        <f t="shared" si="4"/>
        <v>#VALUE!</v>
      </c>
      <c r="P36" s="32">
        <f t="shared" si="5"/>
        <v>0</v>
      </c>
      <c r="Q36" s="93">
        <f t="shared" si="8"/>
        <v>0</v>
      </c>
      <c r="R36" s="95"/>
    </row>
    <row r="37" spans="1:18" ht="10.5" customHeight="1" thickBot="1">
      <c r="A37" s="32">
        <f>' production compréhension'!A37</f>
        <v>0</v>
      </c>
      <c r="B37" s="93">
        <f>' production compréhension'!B37</f>
        <v>0</v>
      </c>
      <c r="C37" s="94"/>
      <c r="D37" s="49"/>
      <c r="E37" s="50"/>
      <c r="F37" s="50"/>
      <c r="G37" s="26" t="str">
        <f t="shared" si="0"/>
        <v>-</v>
      </c>
      <c r="H37" s="27"/>
      <c r="I37" s="49"/>
      <c r="J37" s="26" t="str">
        <f t="shared" si="1"/>
        <v>-</v>
      </c>
      <c r="K37" s="38" t="e">
        <f t="shared" si="2"/>
        <v>#VALUE!</v>
      </c>
      <c r="L37" s="40" t="str">
        <f t="shared" si="7"/>
        <v>-</v>
      </c>
      <c r="M37" s="36" t="e">
        <f>(' production compréhension'!F37+' production compréhension'!K37+' production compréhension'!O37)/3</f>
        <v>#VALUE!</v>
      </c>
      <c r="N37" s="36" t="e">
        <f t="shared" si="4"/>
        <v>#VALUE!</v>
      </c>
      <c r="P37" s="32">
        <f t="shared" si="5"/>
        <v>0</v>
      </c>
      <c r="Q37" s="93">
        <f t="shared" si="8"/>
        <v>0</v>
      </c>
      <c r="R37" s="95"/>
    </row>
    <row r="38" spans="1:18" ht="10.5" customHeight="1" thickBot="1">
      <c r="A38" s="32">
        <f>' production compréhension'!A38</f>
        <v>0</v>
      </c>
      <c r="B38" s="93">
        <f>' production compréhension'!B38</f>
        <v>0</v>
      </c>
      <c r="C38" s="94"/>
      <c r="D38" s="49"/>
      <c r="E38" s="50"/>
      <c r="F38" s="50"/>
      <c r="G38" s="26" t="str">
        <f t="shared" si="0"/>
        <v>-</v>
      </c>
      <c r="H38" s="27"/>
      <c r="I38" s="49"/>
      <c r="J38" s="26" t="str">
        <f t="shared" si="1"/>
        <v>-</v>
      </c>
      <c r="K38" s="38"/>
      <c r="L38" s="40" t="str">
        <f t="shared" si="7"/>
        <v>-</v>
      </c>
      <c r="M38" s="36" t="e">
        <f>(' production compréhension'!F38+' production compréhension'!K38+' production compréhension'!O38)/3</f>
        <v>#VALUE!</v>
      </c>
      <c r="N38" s="36" t="e">
        <f t="shared" si="4"/>
        <v>#VALUE!</v>
      </c>
      <c r="P38" s="32">
        <f t="shared" si="5"/>
        <v>0</v>
      </c>
      <c r="Q38" s="93">
        <f>B38</f>
        <v>0</v>
      </c>
      <c r="R38" s="95"/>
    </row>
    <row r="39" spans="1:18" ht="10.5" customHeight="1" thickBot="1">
      <c r="A39" s="32">
        <f>' production compréhension'!A39</f>
        <v>0</v>
      </c>
      <c r="B39" s="93">
        <f>' production compréhension'!B39</f>
        <v>0</v>
      </c>
      <c r="C39" s="94"/>
      <c r="D39" s="49"/>
      <c r="E39" s="50"/>
      <c r="F39" s="50"/>
      <c r="G39" s="26" t="str">
        <f t="shared" si="0"/>
        <v>-</v>
      </c>
      <c r="H39" s="27"/>
      <c r="I39" s="49"/>
      <c r="J39" s="26" t="str">
        <f t="shared" si="1"/>
        <v>-</v>
      </c>
      <c r="K39" s="38"/>
      <c r="L39" s="40" t="str">
        <f t="shared" si="7"/>
        <v>-</v>
      </c>
      <c r="M39" s="36" t="e">
        <f>(' production compréhension'!F39+' production compréhension'!K39+' production compréhension'!O39)/3</f>
        <v>#VALUE!</v>
      </c>
      <c r="N39" s="36" t="e">
        <f t="shared" si="4"/>
        <v>#VALUE!</v>
      </c>
      <c r="P39" s="32">
        <f t="shared" si="5"/>
        <v>0</v>
      </c>
      <c r="Q39" s="93">
        <f>B39</f>
        <v>0</v>
      </c>
      <c r="R39" s="95"/>
    </row>
    <row r="40" spans="1:18" ht="10.5" customHeight="1" thickBot="1">
      <c r="A40" s="32">
        <f>' production compréhension'!A40</f>
        <v>0</v>
      </c>
      <c r="B40" s="93">
        <f>' production compréhension'!B40</f>
        <v>0</v>
      </c>
      <c r="C40" s="94"/>
      <c r="D40" s="49"/>
      <c r="E40" s="50"/>
      <c r="F40" s="50"/>
      <c r="G40" s="26" t="str">
        <f t="shared" si="0"/>
        <v>-</v>
      </c>
      <c r="H40" s="27"/>
      <c r="I40" s="49"/>
      <c r="J40" s="26" t="str">
        <f t="shared" si="1"/>
        <v>-</v>
      </c>
      <c r="K40" s="38" t="e">
        <f t="shared" si="2"/>
        <v>#VALUE!</v>
      </c>
      <c r="L40" s="40" t="str">
        <f t="shared" si="7"/>
        <v>-</v>
      </c>
      <c r="M40" s="36" t="e">
        <f>(' production compréhension'!F40+' production compréhension'!K40+' production compréhension'!O40)/3</f>
        <v>#VALUE!</v>
      </c>
      <c r="N40" s="36" t="e">
        <f t="shared" si="4"/>
        <v>#VALUE!</v>
      </c>
      <c r="P40" s="32">
        <f t="shared" si="5"/>
        <v>0</v>
      </c>
      <c r="Q40" s="93">
        <f>B40</f>
        <v>0</v>
      </c>
      <c r="R40" s="95"/>
    </row>
    <row r="41" spans="1:18" ht="10.5" customHeight="1" thickBot="1">
      <c r="A41" s="32">
        <f>' production compréhension'!A41</f>
        <v>0</v>
      </c>
      <c r="B41" s="93">
        <f>' production compréhension'!B41</f>
        <v>0</v>
      </c>
      <c r="C41" s="94"/>
      <c r="D41" s="49"/>
      <c r="E41" s="50"/>
      <c r="F41" s="50"/>
      <c r="G41" s="26" t="str">
        <f t="shared" si="0"/>
        <v>-</v>
      </c>
      <c r="H41" s="29"/>
      <c r="I41" s="49"/>
      <c r="J41" s="26" t="str">
        <f t="shared" si="1"/>
        <v>-</v>
      </c>
      <c r="K41" s="38" t="e">
        <f t="shared" si="2"/>
        <v>#VALUE!</v>
      </c>
      <c r="L41" s="40" t="str">
        <f t="shared" si="7"/>
        <v>-</v>
      </c>
      <c r="M41" s="36" t="e">
        <f>(' production compréhension'!F41+' production compréhension'!K41+' production compréhension'!O41)/3</f>
        <v>#VALUE!</v>
      </c>
      <c r="N41" s="36" t="e">
        <f t="shared" si="4"/>
        <v>#VALUE!</v>
      </c>
      <c r="P41" s="32">
        <f t="shared" si="5"/>
        <v>0</v>
      </c>
      <c r="Q41" s="93">
        <f>B41</f>
        <v>0</v>
      </c>
      <c r="R41" s="95"/>
    </row>
    <row r="42" ht="6" customHeight="1"/>
    <row r="43" spans="1:12" ht="12.75">
      <c r="A43" s="18" t="s">
        <v>6</v>
      </c>
      <c r="B43" s="18"/>
      <c r="D43" s="17" t="str">
        <f>IF(COUNTIF(D7:D42,"&gt;-1")=0,"-",(COUNTIF(D7:D42,"1")/COUNTIF(D7:D42,"&gt;-1")))</f>
        <v>-</v>
      </c>
      <c r="E43" s="17" t="str">
        <f>IF(COUNTIF(E7:E42,"&gt;-1")=0,"-",(COUNTIF(E7:E42,"1")/COUNTIF(E7:E42,"&gt;-1")))</f>
        <v>-</v>
      </c>
      <c r="F43" s="17" t="str">
        <f>IF(COUNTIF(F7:F42,"&gt;-1")=0,"-",(COUNTIF(F7:F42,"1")/COUNTIF(F7:F42,"&gt;-1")))</f>
        <v>-</v>
      </c>
      <c r="G43" s="19" t="e">
        <f>AVERAGE(G7:G41)</f>
        <v>#DIV/0!</v>
      </c>
      <c r="I43" s="17" t="str">
        <f>IF(COUNTIF(I7:I42,"&gt;-1")=0,"-",(COUNTIF(I7:I42,"1")/COUNTIF(I7:I42,"&gt;-1")))</f>
        <v>-</v>
      </c>
      <c r="J43" s="19" t="str">
        <f>IF(COUNTIF(J7:J42,"&gt;-1")=0,"-",(COUNTIF(J7:J42,"1")/COUNTIF(J7:J42,"&gt;-1")))</f>
        <v>-</v>
      </c>
      <c r="K43" s="39"/>
      <c r="L43" s="19" t="e">
        <f>AVERAGE(L6:L9)</f>
        <v>#DIV/0!</v>
      </c>
    </row>
    <row r="44" ht="6" customHeight="1"/>
    <row r="45" spans="1:10" ht="12.75">
      <c r="A45" s="18" t="s">
        <v>7</v>
      </c>
      <c r="D45" s="16" t="str">
        <f>IF(COUNTIF(D7:D41,"&gt;-1")=0,"-",COUNTIF(D7:D41,1))</f>
        <v>-</v>
      </c>
      <c r="E45" s="16" t="str">
        <f>IF(COUNTIF(E7:E41,"&gt;-1")=0,"-",COUNTIF(E7:E41,1))</f>
        <v>-</v>
      </c>
      <c r="F45" s="16" t="str">
        <f>IF(COUNTIF(F7:F41,"&gt;-1")=0,"-",COUNTIF(F7:F41,1))</f>
        <v>-</v>
      </c>
      <c r="G45" s="16"/>
      <c r="I45" s="16" t="str">
        <f>IF(COUNTIF(I7:I41,"&gt;-1")=0,"-",COUNTIF(I7:I41,1))</f>
        <v>-</v>
      </c>
      <c r="J45" s="16"/>
    </row>
    <row r="46" ht="12.75">
      <c r="G46" s="36"/>
    </row>
  </sheetData>
  <sheetProtection pivotTables="0"/>
  <mergeCells count="77">
    <mergeCell ref="Q8:R8"/>
    <mergeCell ref="Q9:R9"/>
    <mergeCell ref="B6:C6"/>
    <mergeCell ref="B7:C7"/>
    <mergeCell ref="B8:C8"/>
    <mergeCell ref="B9:C9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0:C20"/>
    <mergeCell ref="B21:C21"/>
    <mergeCell ref="B28:C28"/>
    <mergeCell ref="B29:C29"/>
    <mergeCell ref="B22:C22"/>
    <mergeCell ref="B23:C23"/>
    <mergeCell ref="B24:C24"/>
    <mergeCell ref="B25:C25"/>
    <mergeCell ref="B37:C37"/>
    <mergeCell ref="B40:C40"/>
    <mergeCell ref="B41:C41"/>
    <mergeCell ref="D2:J2"/>
    <mergeCell ref="B30:C30"/>
    <mergeCell ref="B31:C31"/>
    <mergeCell ref="B32:C32"/>
    <mergeCell ref="B36:C36"/>
    <mergeCell ref="B26:C26"/>
    <mergeCell ref="B27:C27"/>
    <mergeCell ref="D1:G1"/>
    <mergeCell ref="O1:P1"/>
    <mergeCell ref="Q6:R6"/>
    <mergeCell ref="Q7:R7"/>
    <mergeCell ref="H3:J3"/>
    <mergeCell ref="D3:G3"/>
    <mergeCell ref="Q15:R15"/>
    <mergeCell ref="Q16:R16"/>
    <mergeCell ref="Q17:R17"/>
    <mergeCell ref="Q18:R18"/>
    <mergeCell ref="Q19:R19"/>
    <mergeCell ref="Q10:R10"/>
    <mergeCell ref="Q11:R11"/>
    <mergeCell ref="Q12:R12"/>
    <mergeCell ref="Q13:R13"/>
    <mergeCell ref="Q14:R14"/>
    <mergeCell ref="Q25:R25"/>
    <mergeCell ref="Q26:R26"/>
    <mergeCell ref="Q27:R27"/>
    <mergeCell ref="Q28:R28"/>
    <mergeCell ref="Q29:R29"/>
    <mergeCell ref="Q20:R20"/>
    <mergeCell ref="Q21:R21"/>
    <mergeCell ref="Q22:R22"/>
    <mergeCell ref="Q23:R23"/>
    <mergeCell ref="Q24:R24"/>
    <mergeCell ref="Q37:R37"/>
    <mergeCell ref="Q40:R40"/>
    <mergeCell ref="Q41:R41"/>
    <mergeCell ref="Q30:R30"/>
    <mergeCell ref="Q31:R31"/>
    <mergeCell ref="Q32:R32"/>
    <mergeCell ref="Q36:R36"/>
    <mergeCell ref="B38:C38"/>
    <mergeCell ref="B39:C39"/>
    <mergeCell ref="Q38:R38"/>
    <mergeCell ref="Q39:R39"/>
    <mergeCell ref="B33:C33"/>
    <mergeCell ref="B34:C34"/>
    <mergeCell ref="B35:C35"/>
    <mergeCell ref="Q33:R33"/>
    <mergeCell ref="Q34:R34"/>
    <mergeCell ref="Q35:R35"/>
  </mergeCells>
  <conditionalFormatting sqref="I7:I41 D7:F41">
    <cfRule type="cellIs" priority="7" dxfId="13" operator="equal" stopIfTrue="1">
      <formula>1</formula>
    </cfRule>
    <cfRule type="cellIs" priority="8" dxfId="12" operator="between" stopIfTrue="1">
      <formula>2</formula>
      <formula>8</formula>
    </cfRule>
    <cfRule type="cellIs" priority="9" dxfId="11" operator="equal" stopIfTrue="1">
      <formula>9</formula>
    </cfRule>
  </conditionalFormatting>
  <conditionalFormatting sqref="G7:G41 J7:J41">
    <cfRule type="cellIs" priority="10" dxfId="3" operator="between" stopIfTrue="1">
      <formula>0</formula>
      <formula>0.25</formula>
    </cfRule>
    <cfRule type="cellIs" priority="11" dxfId="2" operator="between" stopIfTrue="1">
      <formula>0.26</formula>
      <formula>0.5</formula>
    </cfRule>
    <cfRule type="cellIs" priority="12" dxfId="1" operator="between" stopIfTrue="1">
      <formula>0.51</formula>
      <formula>0.75</formula>
    </cfRule>
  </conditionalFormatting>
  <conditionalFormatting sqref="A7:C41 P7:R41">
    <cfRule type="cellIs" priority="13" dxfId="7" operator="equal" stopIfTrue="1">
      <formula>0</formula>
    </cfRule>
  </conditionalFormatting>
  <conditionalFormatting sqref="L7:L41">
    <cfRule type="cellIs" priority="1" dxfId="6" operator="between" stopIfTrue="1">
      <formula>0.74</formula>
      <formula>1</formula>
    </cfRule>
    <cfRule type="cellIs" priority="14" dxfId="3" operator="between" stopIfTrue="1">
      <formula>0</formula>
      <formula>0.25</formula>
    </cfRule>
    <cfRule type="cellIs" priority="15" dxfId="2" operator="between" stopIfTrue="1">
      <formula>0.26</formula>
      <formula>0.5</formula>
    </cfRule>
    <cfRule type="cellIs" priority="16" dxfId="1" operator="between" stopIfTrue="1">
      <formula>0.51</formula>
      <formula>75</formula>
    </cfRule>
  </conditionalFormatting>
  <conditionalFormatting sqref="L7:L21">
    <cfRule type="colorScale" priority="6" dxfId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7:L21">
    <cfRule type="cellIs" priority="3" dxfId="3" operator="between" stopIfTrue="1">
      <formula>0</formula>
      <formula>0.25</formula>
    </cfRule>
    <cfRule type="cellIs" priority="4" dxfId="2" operator="between" stopIfTrue="1">
      <formula>0.26</formula>
      <formula>0.5</formula>
    </cfRule>
    <cfRule type="cellIs" priority="5" dxfId="1" operator="between" stopIfTrue="1">
      <formula>0.51</formula>
      <formula>0.75</formula>
    </cfRule>
  </conditionalFormatting>
  <conditionalFormatting sqref="L7:L21">
    <cfRule type="cellIs" priority="2" dxfId="0" operator="greaterThan" stopIfTrue="1">
      <formula>0.74</formula>
    </cfRule>
  </conditionalFormatting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r:id="rId1"/>
  <headerFooter alignWithMargins="0">
    <oddHeader>&amp;L&amp;"Arial,Gras"Evaluations moyennes sections&amp;R&amp;"Arial,Gras"2006 - 2007</oddHeader>
  </headerFooter>
  <ignoredErrors>
    <ignoredError sqref="L43 G4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benoit</cp:lastModifiedBy>
  <cp:lastPrinted>2007-02-11T16:38:58Z</cp:lastPrinted>
  <dcterms:created xsi:type="dcterms:W3CDTF">2007-02-08T09:09:52Z</dcterms:created>
  <dcterms:modified xsi:type="dcterms:W3CDTF">2012-05-18T18:08:37Z</dcterms:modified>
  <cp:category/>
  <cp:version/>
  <cp:contentType/>
  <cp:contentStatus/>
</cp:coreProperties>
</file>