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an-den-bulck\Desktop\CAP AAGA_MCAD\MCAD\"/>
    </mc:Choice>
  </mc:AlternateContent>
  <xr:revisionPtr revIDLastSave="0" documentId="8_{0A047FA8-02F0-43BB-AFA2-579361F4BF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ssier CS AD" sheetId="1" r:id="rId1"/>
    <sheet name="EP1" sheetId="3" r:id="rId2"/>
    <sheet name="EP2" sheetId="2" r:id="rId3"/>
    <sheet name="EP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5" l="1"/>
  <c r="D14" i="5"/>
  <c r="D12" i="5"/>
  <c r="D11" i="5"/>
  <c r="D10" i="5"/>
  <c r="D9" i="5"/>
  <c r="D17" i="5" l="1"/>
  <c r="D20" i="1" s="1"/>
  <c r="F20" i="1" s="1"/>
  <c r="I21" i="2"/>
  <c r="I22" i="2"/>
  <c r="I19" i="2"/>
  <c r="I18" i="2"/>
  <c r="I16" i="2"/>
  <c r="I15" i="2"/>
  <c r="I14" i="2"/>
  <c r="I13" i="2"/>
  <c r="I12" i="2"/>
  <c r="I10" i="2"/>
  <c r="C25" i="2"/>
  <c r="I12" i="3"/>
  <c r="I40" i="3"/>
  <c r="I39" i="3"/>
  <c r="I37" i="3"/>
  <c r="I36" i="3"/>
  <c r="I34" i="3"/>
  <c r="I33" i="3"/>
  <c r="I31" i="3"/>
  <c r="I30" i="3"/>
  <c r="I29" i="3"/>
  <c r="I27" i="3"/>
  <c r="I26" i="3"/>
  <c r="I24" i="3"/>
  <c r="I23" i="3"/>
  <c r="I22" i="3"/>
  <c r="I20" i="3"/>
  <c r="I19" i="3"/>
  <c r="I18" i="3"/>
  <c r="I17" i="3"/>
  <c r="C42" i="3"/>
  <c r="I15" i="3"/>
  <c r="I14" i="3" l="1"/>
  <c r="I11" i="3"/>
  <c r="I10" i="3"/>
  <c r="I9" i="2"/>
  <c r="I25" i="2" s="1"/>
  <c r="D25" i="2" l="1"/>
  <c r="D19" i="1" s="1"/>
  <c r="F19" i="1" s="1"/>
  <c r="D42" i="3"/>
  <c r="D18" i="1" l="1"/>
  <c r="F18" i="1" s="1"/>
  <c r="F22" i="1" s="1"/>
  <c r="F23" i="1" s="1"/>
</calcChain>
</file>

<file path=xl/sharedStrings.xml><?xml version="1.0" encoding="utf-8"?>
<sst xmlns="http://schemas.openxmlformats.org/spreadsheetml/2006/main" count="123" uniqueCount="97">
  <si>
    <t>Centre de formation</t>
  </si>
  <si>
    <t>DOSSIER
contrôle en cours de formation</t>
  </si>
  <si>
    <t>Session 202 ……</t>
  </si>
  <si>
    <r>
      <t>Le dossier contient</t>
    </r>
    <r>
      <rPr>
        <sz val="12"/>
        <color theme="1"/>
        <rFont val="Arial"/>
        <family val="2"/>
      </rPr>
      <t xml:space="preserve"> : </t>
    </r>
  </si>
  <si>
    <t xml:space="preserve">                                 - les situations d’évaluation</t>
  </si>
  <si>
    <t xml:space="preserve">                                 - les grilles de notation </t>
  </si>
  <si>
    <t>Nom et prénom de l'élève / apprenti</t>
  </si>
  <si>
    <t>Relevé des notes de CCF</t>
  </si>
  <si>
    <t>Note /20</t>
  </si>
  <si>
    <t>coef</t>
  </si>
  <si>
    <t>Note coeff.</t>
  </si>
  <si>
    <t>Epreuve EP1</t>
  </si>
  <si>
    <r>
      <t xml:space="preserve">EP1- Promotion de l'autonomie des personnes
</t>
    </r>
    <r>
      <rPr>
        <b/>
        <sz val="12"/>
        <color theme="4"/>
        <rFont val="Arial"/>
        <family val="2"/>
      </rPr>
      <t>en PFMP</t>
    </r>
  </si>
  <si>
    <t>/160</t>
  </si>
  <si>
    <t>Epreuve EP2</t>
  </si>
  <si>
    <r>
      <t xml:space="preserve">EP2- Accompagnement des enfants de plus de 6 ans
</t>
    </r>
    <r>
      <rPr>
        <b/>
        <sz val="12"/>
        <color theme="4"/>
        <rFont val="Arial"/>
        <family val="2"/>
      </rPr>
      <t>en centre de formation</t>
    </r>
  </si>
  <si>
    <t>/60</t>
  </si>
  <si>
    <t>Epreuve EP3</t>
  </si>
  <si>
    <r>
      <t xml:space="preserve">EP3- Prestations de services
</t>
    </r>
    <r>
      <rPr>
        <b/>
        <sz val="12"/>
        <color theme="4"/>
        <rFont val="Arial"/>
        <family val="2"/>
      </rPr>
      <t>en centre de formation</t>
    </r>
  </si>
  <si>
    <t>TOTAL</t>
  </si>
  <si>
    <t>/280</t>
  </si>
  <si>
    <t>/20</t>
  </si>
  <si>
    <t>Session 202….</t>
  </si>
  <si>
    <t xml:space="preserve">CCF </t>
  </si>
  <si>
    <t>Coefficient : 8</t>
  </si>
  <si>
    <t xml:space="preserve">NOM et prénom du candidat   </t>
  </si>
  <si>
    <t>Activité : activités mises en œuvre en PFMP de 3 semaines minimum 
Le bilan est conduit par le tuteur et par le professeur d'enseignement professionnel
Utiliser les appréciations portées sur le document de liaison</t>
  </si>
  <si>
    <t>COMPETENCES</t>
  </si>
  <si>
    <t>Pds</t>
  </si>
  <si>
    <t>NR</t>
  </si>
  <si>
    <t>CT1- Adopter une posture professionnelle adaptée</t>
  </si>
  <si>
    <t>CT1.1. Prendre en compte la dimension santé et sécurité au travail</t>
  </si>
  <si>
    <t xml:space="preserve">CT1. 2 Adopter un regard critique sur sa pratique pro-fessionnelle </t>
  </si>
  <si>
    <t>CT1.3. Respecter le cadre déontologique et éthique</t>
  </si>
  <si>
    <t>C T2 Travailler au sein d’une équipe pluridisciplinaire</t>
  </si>
  <si>
    <t>CT2.1 Communiquer au sein d’une équipe pluriprofessionnelle</t>
  </si>
  <si>
    <t>CT2.2. Informer des activités réalisées pour assurer la continuité de l’accompagnement</t>
  </si>
  <si>
    <t>CT3 – Communiquer avec la personne et la famille</t>
  </si>
  <si>
    <t>CT3.1. Établir une relation bienveillante et sécurisante avec la personne</t>
  </si>
  <si>
    <t>CT3.2. Communiquer avec la famille, les parents</t>
  </si>
  <si>
    <t xml:space="preserve">CT4 – Prendre en compte les besoins et les attentes </t>
  </si>
  <si>
    <t>C1.1. Réaliser des repas</t>
  </si>
  <si>
    <t>C1.1.1. Proposer en concertation avec la personne des menus équilibrés ou conformes aux régimes prescrits</t>
  </si>
  <si>
    <t>C1.1.2. Réaliser des préparations alimentaires simples</t>
  </si>
  <si>
    <t>C1.1.3. Mettre en valeur les préparations</t>
  </si>
  <si>
    <t>C1.2. Servir des repas</t>
  </si>
  <si>
    <t>C1.2.1. Mettre en place les conditions favorables à la prise des repas</t>
  </si>
  <si>
    <t>C1.2.2. Accompagner à la prise des repas</t>
  </si>
  <si>
    <t>C1.3. Promouvoir l’autonomie de la personne en l’accompagnant dans les gestes du quotidien</t>
  </si>
  <si>
    <t>C1.3.1. Accompagner la personne dans ses déplacements</t>
  </si>
  <si>
    <t>C1.3.2. Solliciter et aider la personne pour :sa toilette ;  son bien-être « socio-esthétique » ; son habillage et son déshabillage ; ses repas</t>
  </si>
  <si>
    <r>
      <rPr>
        <b/>
        <sz val="10"/>
        <color theme="1"/>
        <rFont val="Arial"/>
        <family val="2"/>
      </rPr>
      <t>C1.4.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Repérer des signes d’altération de la santé et mettre en œuvre des techniques d’urgence</t>
    </r>
  </si>
  <si>
    <t>C1.4.1. Repérer et signaler des signes d’altération de la santé</t>
  </si>
  <si>
    <t>C1.4.2 Adopter un comportement adapté face à des signes d’altération de la santé</t>
  </si>
  <si>
    <t>C1.5 Animer des activités de stimulation cognitive, intellectuelle et physique</t>
  </si>
  <si>
    <t>C1.5.1. Proposer des activités de stimulation cognitive, intellectuelle et physique</t>
  </si>
  <si>
    <t>C1.5.2. Conduire l’animation dans une démarche participative</t>
  </si>
  <si>
    <t>C1.6 Aménager les espaces pour favoriser l’autonomie et prévenir les accidents</t>
  </si>
  <si>
    <t>C1.6.1. Installer un espace adapté à une activité donnée</t>
  </si>
  <si>
    <t>C1.6.2. Participer à l'adaptation du logement et de ses accès aux possibilités de la personne</t>
  </si>
  <si>
    <t>Total / 20</t>
  </si>
  <si>
    <t>La note est générée automatiquement</t>
  </si>
  <si>
    <t xml:space="preserve">Appréciations : </t>
  </si>
  <si>
    <t>Noms des évaluateurs:</t>
  </si>
  <si>
    <r>
      <rPr>
        <b/>
        <sz val="10"/>
        <color theme="1"/>
        <rFont val="Arial"/>
        <family val="2"/>
      </rPr>
      <t xml:space="preserve">NR </t>
    </r>
    <r>
      <rPr>
        <sz val="10"/>
        <color theme="1"/>
        <rFont val="Arial"/>
        <family val="2"/>
      </rPr>
      <t>: Non réalisé         
1</t>
    </r>
    <r>
      <rPr>
        <b/>
        <sz val="10"/>
        <color theme="1"/>
        <rFont val="Arial"/>
        <family val="2"/>
      </rPr>
      <t> :</t>
    </r>
    <r>
      <rPr>
        <sz val="10"/>
        <color theme="1"/>
        <rFont val="Arial"/>
        <family val="2"/>
      </rPr>
      <t xml:space="preserve"> Ne réalise pas les performances attendues / N’énonce pas ou peu de savoir        
2</t>
    </r>
    <r>
      <rPr>
        <b/>
        <sz val="10"/>
        <color theme="1"/>
        <rFont val="Arial"/>
        <family val="2"/>
      </rPr>
      <t> </t>
    </r>
    <r>
      <rPr>
        <sz val="10"/>
        <color theme="1"/>
        <rFont val="Arial"/>
        <family val="2"/>
      </rPr>
      <t>: Ne réalise pas les performances attendues / Enonce des savoirs sans les mobiliser dans une situation donnée        
3 : Réalise une partie des performances attendues         
4</t>
    </r>
    <r>
      <rPr>
        <b/>
        <sz val="10"/>
        <color theme="1"/>
        <rFont val="Arial"/>
        <family val="2"/>
      </rPr>
      <t> </t>
    </r>
    <r>
      <rPr>
        <sz val="10"/>
        <color theme="1"/>
        <rFont val="Arial"/>
        <family val="2"/>
      </rPr>
      <t>: Réalise l’ensemble des performances attendues</t>
    </r>
  </si>
  <si>
    <r>
      <rPr>
        <sz val="11"/>
        <color theme="1"/>
        <rFont val="Arial"/>
        <family val="2"/>
      </rPr>
      <t>Epreuve  EP2</t>
    </r>
    <r>
      <rPr>
        <b/>
        <sz val="11"/>
        <color theme="1"/>
        <rFont val="Arial"/>
        <family val="2"/>
      </rPr>
      <t xml:space="preserve"> : Accompagnement des enfants de plus de 6 ans   </t>
    </r>
    <r>
      <rPr>
        <b/>
        <sz val="12"/>
        <color theme="1"/>
        <rFont val="Arial"/>
        <family val="2"/>
      </rPr>
      <t xml:space="preserve"> 
</t>
    </r>
    <r>
      <rPr>
        <b/>
        <sz val="11"/>
        <color rgb="FFFF0000"/>
        <rFont val="Arial"/>
        <family val="2"/>
      </rPr>
      <t>Centre de formation</t>
    </r>
  </si>
  <si>
    <t>Coefficient : 3</t>
  </si>
  <si>
    <t xml:space="preserve">CT6 – Organiser son action </t>
  </si>
  <si>
    <t>CT6.1. Planifier ses activités de travail</t>
  </si>
  <si>
    <t>CT6.2. Assurer l’approvisionnement des réserves de produits</t>
  </si>
  <si>
    <t>C2.1. Mettre en œuvre des activités après l’école</t>
  </si>
  <si>
    <t xml:space="preserve">C2.1.1. Assurer les déplacements à l’extérieur en sécurité </t>
  </si>
  <si>
    <t>C2.1.2. Proposer des activités ludiques ou jeux libres à l’intérieur ou à l’extérieur du domicile</t>
  </si>
  <si>
    <t>C2.1.3. Organiser l’activité</t>
  </si>
  <si>
    <t>C2.1.4. Animer l’activité</t>
  </si>
  <si>
    <t xml:space="preserve">C2.2. Suivre le travail scolaire à faire à la maison </t>
  </si>
  <si>
    <t>C2.3 Favoriser l’acquisition de l’autonomie de l’enfant à travers les gestes du quotidien </t>
  </si>
  <si>
    <t>C2.3.1. Favoriser le développement de l’autonomie de l’enfant dans le cadre des repas</t>
  </si>
  <si>
    <t>C2.3.2. Favoriser l’acquisition de l’autonomie de l’enfant dans le cadre de son hygiène corporelle</t>
  </si>
  <si>
    <t>C2.4 Préserver l’intégrité de l’enfant</t>
  </si>
  <si>
    <t>C2.4.1. Repérer des signes d’altération de la santé</t>
  </si>
  <si>
    <t>C3.1 Assurer la maintenance de premier niveau des équipements</t>
  </si>
  <si>
    <t>C3.4 Contribuer à l’usage du numérique</t>
  </si>
  <si>
    <t>Organisation adaptée au contexte et à la situation du sujet</t>
  </si>
  <si>
    <t>Adhésion et implication de la personne aidée
Sollicitation et encouragements
Prise en compte des capacités de la personne</t>
  </si>
  <si>
    <t>Points</t>
  </si>
  <si>
    <t>SITUATION D'EVALUATION N°1</t>
  </si>
  <si>
    <t>C3.2 Contribuer à l’entretien et à la vigilance à domicile</t>
  </si>
  <si>
    <t>C3.3 Contribuer à la gestion des documents administratifs</t>
  </si>
  <si>
    <t>SITUATION D'EVALUATION N°2</t>
  </si>
  <si>
    <t>CT5 – Prendre en compte son environnement professionnel</t>
  </si>
  <si>
    <t>C1.3.3. Aider à la mise en œuvre des conditions favorables au repos, au sommeil : la réfection de son lit ; la mise en place des facteurs d’ambiance et des conditions matérielles</t>
  </si>
  <si>
    <t>C2.4.2. Prévenir les accidents domestiques</t>
  </si>
  <si>
    <t>Certificat de spécialisation Aide à domicile</t>
  </si>
  <si>
    <t xml:space="preserve">  Grille d'évaluation   
CS Aide à domicile</t>
  </si>
  <si>
    <r>
      <rPr>
        <sz val="11"/>
        <color theme="1"/>
        <rFont val="Arial"/>
        <family val="2"/>
      </rPr>
      <t>Epreuve  EP3</t>
    </r>
    <r>
      <rPr>
        <b/>
        <sz val="11"/>
        <color theme="1"/>
        <rFont val="Arial"/>
        <family val="2"/>
      </rPr>
      <t xml:space="preserve"> : Prestations de services</t>
    </r>
    <r>
      <rPr>
        <b/>
        <sz val="12"/>
        <color theme="1"/>
        <rFont val="Arial"/>
        <family val="2"/>
      </rPr>
      <t xml:space="preserve"> 
</t>
    </r>
    <r>
      <rPr>
        <b/>
        <sz val="12"/>
        <color rgb="FFFF0000"/>
        <rFont val="Arial"/>
        <family val="2"/>
      </rPr>
      <t>Centre de formation</t>
    </r>
  </si>
  <si>
    <r>
      <rPr>
        <sz val="11"/>
        <color theme="1"/>
        <rFont val="Arial"/>
        <family val="2"/>
      </rPr>
      <t xml:space="preserve">Epreuve  EP1 - </t>
    </r>
    <r>
      <rPr>
        <b/>
        <sz val="11"/>
        <color theme="1"/>
        <rFont val="Arial"/>
        <family val="2"/>
      </rPr>
      <t xml:space="preserve">Promotion de l'autonomie   </t>
    </r>
    <r>
      <rPr>
        <b/>
        <sz val="12"/>
        <color theme="1"/>
        <rFont val="Arial"/>
        <family val="2"/>
      </rPr>
      <t xml:space="preserve"> 
</t>
    </r>
    <r>
      <rPr>
        <b/>
        <sz val="11"/>
        <color rgb="FFFF0000"/>
        <rFont val="Arial"/>
        <family val="2"/>
      </rPr>
      <t>Milieu professionnel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</si>
</sst>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2"/>
      <color theme="1"/>
      <name val="Times New Roman"/>
      <family val="1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theme="8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B4C6E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4" tint="0.59999389629810485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/>
    <xf numFmtId="0" fontId="15" fillId="3" borderId="4" xfId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" fillId="0" borderId="0" xfId="1"/>
    <xf numFmtId="9" fontId="20" fillId="4" borderId="4" xfId="1" applyNumberFormat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2" fontId="1" fillId="0" borderId="0" xfId="1" applyNumberFormat="1"/>
    <xf numFmtId="0" fontId="15" fillId="0" borderId="4" xfId="1" applyFont="1" applyBorder="1" applyAlignment="1">
      <alignment horizontal="center" vertical="center"/>
    </xf>
    <xf numFmtId="0" fontId="22" fillId="0" borderId="0" xfId="0" applyFont="1"/>
    <xf numFmtId="0" fontId="0" fillId="0" borderId="0" xfId="0" applyAlignment="1">
      <alignment horizontal="center" vertical="center" wrapText="1"/>
    </xf>
    <xf numFmtId="9" fontId="20" fillId="4" borderId="17" xfId="1" applyNumberFormat="1" applyFont="1" applyFill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0" fillId="0" borderId="4" xfId="0" applyBorder="1"/>
    <xf numFmtId="9" fontId="17" fillId="3" borderId="4" xfId="1" applyNumberFormat="1" applyFont="1" applyFill="1" applyBorder="1" applyAlignment="1">
      <alignment horizontal="center" vertical="center"/>
    </xf>
    <xf numFmtId="9" fontId="17" fillId="3" borderId="17" xfId="1" applyNumberFormat="1" applyFont="1" applyFill="1" applyBorder="1" applyAlignment="1">
      <alignment horizontal="center" vertical="center"/>
    </xf>
    <xf numFmtId="0" fontId="25" fillId="0" borderId="0" xfId="0" applyFont="1"/>
    <xf numFmtId="0" fontId="0" fillId="6" borderId="0" xfId="0" applyFill="1"/>
    <xf numFmtId="2" fontId="0" fillId="8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8" fillId="0" borderId="22" xfId="1" applyFont="1" applyBorder="1" applyAlignment="1">
      <alignment horizontal="center" vertical="center"/>
    </xf>
    <xf numFmtId="9" fontId="20" fillId="4" borderId="23" xfId="1" applyNumberFormat="1" applyFont="1" applyFill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9" fontId="20" fillId="4" borderId="12" xfId="1" applyNumberFormat="1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9" fontId="20" fillId="0" borderId="28" xfId="1" applyNumberFormat="1" applyFont="1" applyBorder="1" applyAlignment="1">
      <alignment horizontal="center" vertical="center"/>
    </xf>
    <xf numFmtId="0" fontId="22" fillId="6" borderId="0" xfId="0" applyFont="1" applyFill="1"/>
    <xf numFmtId="0" fontId="17" fillId="5" borderId="12" xfId="1" applyFont="1" applyFill="1" applyBorder="1" applyAlignment="1">
      <alignment horizontal="left" vertical="center"/>
    </xf>
    <xf numFmtId="0" fontId="17" fillId="5" borderId="13" xfId="1" applyFont="1" applyFill="1" applyBorder="1" applyAlignment="1">
      <alignment horizontal="left" vertical="center"/>
    </xf>
    <xf numFmtId="0" fontId="15" fillId="0" borderId="31" xfId="1" applyFont="1" applyBorder="1" applyAlignment="1">
      <alignment horizontal="center" vertical="center"/>
    </xf>
    <xf numFmtId="2" fontId="17" fillId="3" borderId="4" xfId="1" applyNumberFormat="1" applyFont="1" applyFill="1" applyBorder="1" applyAlignment="1">
      <alignment horizontal="center" vertical="center"/>
    </xf>
    <xf numFmtId="9" fontId="17" fillId="3" borderId="23" xfId="1" applyNumberFormat="1" applyFont="1" applyFill="1" applyBorder="1" applyAlignment="1">
      <alignment horizontal="center" vertical="center"/>
    </xf>
    <xf numFmtId="2" fontId="17" fillId="3" borderId="23" xfId="1" applyNumberFormat="1" applyFont="1" applyFill="1" applyBorder="1" applyAlignment="1">
      <alignment horizontal="center" vertical="center"/>
    </xf>
    <xf numFmtId="2" fontId="17" fillId="3" borderId="17" xfId="1" applyNumberFormat="1" applyFont="1" applyFill="1" applyBorder="1" applyAlignment="1">
      <alignment horizontal="center" vertical="center"/>
    </xf>
    <xf numFmtId="0" fontId="20" fillId="13" borderId="34" xfId="1" applyFont="1" applyFill="1" applyBorder="1" applyAlignment="1">
      <alignment horizontal="center" vertical="center"/>
    </xf>
    <xf numFmtId="0" fontId="19" fillId="13" borderId="34" xfId="1" applyFont="1" applyFill="1" applyBorder="1" applyAlignment="1">
      <alignment horizontal="center" vertical="center"/>
    </xf>
    <xf numFmtId="0" fontId="19" fillId="13" borderId="35" xfId="1" applyFont="1" applyFill="1" applyBorder="1" applyAlignment="1">
      <alignment horizontal="center" vertical="center"/>
    </xf>
    <xf numFmtId="0" fontId="14" fillId="12" borderId="27" xfId="1" applyFont="1" applyFill="1" applyBorder="1" applyAlignment="1">
      <alignment horizontal="center" vertical="center"/>
    </xf>
    <xf numFmtId="0" fontId="20" fillId="11" borderId="12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9" fontId="20" fillId="6" borderId="0" xfId="1" applyNumberFormat="1" applyFont="1" applyFill="1" applyAlignment="1">
      <alignment horizontal="center" vertical="center"/>
    </xf>
    <xf numFmtId="0" fontId="26" fillId="6" borderId="4" xfId="1" applyFont="1" applyFill="1" applyBorder="1" applyAlignment="1" applyProtection="1">
      <alignment horizontal="center" vertical="center"/>
      <protection locked="0"/>
    </xf>
    <xf numFmtId="0" fontId="26" fillId="6" borderId="22" xfId="1" applyFont="1" applyFill="1" applyBorder="1" applyAlignment="1" applyProtection="1">
      <alignment horizontal="center" vertical="center"/>
      <protection locked="0"/>
    </xf>
    <xf numFmtId="0" fontId="27" fillId="6" borderId="4" xfId="1" applyFont="1" applyFill="1" applyBorder="1" applyAlignment="1" applyProtection="1">
      <alignment horizontal="center" vertical="center"/>
      <protection locked="0"/>
    </xf>
    <xf numFmtId="0" fontId="27" fillId="6" borderId="22" xfId="1" applyFont="1" applyFill="1" applyBorder="1" applyAlignment="1" applyProtection="1">
      <alignment horizontal="center" vertical="center"/>
      <protection locked="0"/>
    </xf>
    <xf numFmtId="0" fontId="27" fillId="6" borderId="17" xfId="0" applyFont="1" applyFill="1" applyBorder="1" applyAlignment="1" applyProtection="1">
      <alignment horizontal="center" vertical="center" wrapText="1"/>
      <protection locked="0"/>
    </xf>
    <xf numFmtId="0" fontId="27" fillId="6" borderId="31" xfId="0" applyFont="1" applyFill="1" applyBorder="1" applyAlignment="1" applyProtection="1">
      <alignment horizontal="center" vertical="center" wrapText="1"/>
      <protection locked="0"/>
    </xf>
    <xf numFmtId="0" fontId="28" fillId="6" borderId="23" xfId="1" applyFont="1" applyFill="1" applyBorder="1" applyAlignment="1" applyProtection="1">
      <alignment horizontal="center" vertical="center"/>
      <protection locked="0"/>
    </xf>
    <xf numFmtId="0" fontId="28" fillId="6" borderId="24" xfId="1" applyFont="1" applyFill="1" applyBorder="1" applyAlignment="1" applyProtection="1">
      <alignment horizontal="center" vertical="center"/>
      <protection locked="0"/>
    </xf>
    <xf numFmtId="0" fontId="18" fillId="14" borderId="0" xfId="1" applyFont="1" applyFill="1" applyAlignment="1">
      <alignment horizontal="left" vertical="center" wrapText="1"/>
    </xf>
    <xf numFmtId="9" fontId="17" fillId="6" borderId="0" xfId="1" applyNumberFormat="1" applyFont="1" applyFill="1" applyAlignment="1">
      <alignment horizontal="center" vertical="center"/>
    </xf>
    <xf numFmtId="2" fontId="17" fillId="6" borderId="0" xfId="1" applyNumberFormat="1" applyFont="1" applyFill="1" applyAlignment="1">
      <alignment horizontal="center" vertical="center"/>
    </xf>
    <xf numFmtId="0" fontId="28" fillId="6" borderId="0" xfId="1" applyFont="1" applyFill="1" applyAlignment="1" applyProtection="1">
      <alignment horizontal="center" vertical="center"/>
      <protection locked="0"/>
    </xf>
    <xf numFmtId="9" fontId="20" fillId="0" borderId="12" xfId="1" applyNumberFormat="1" applyFont="1" applyBorder="1" applyAlignment="1">
      <alignment horizontal="center" vertical="center"/>
    </xf>
    <xf numFmtId="0" fontId="29" fillId="6" borderId="29" xfId="1" applyFont="1" applyFill="1" applyBorder="1" applyAlignment="1">
      <alignment horizontal="left" vertical="center"/>
    </xf>
    <xf numFmtId="0" fontId="29" fillId="6" borderId="4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9" fillId="6" borderId="29" xfId="1" applyFont="1" applyFill="1" applyBorder="1" applyAlignment="1">
      <alignment horizontal="left" vertical="center" wrapText="1"/>
    </xf>
    <xf numFmtId="0" fontId="29" fillId="6" borderId="4" xfId="1" applyFont="1" applyFill="1" applyBorder="1" applyAlignment="1">
      <alignment horizontal="left" vertical="center" wrapText="1"/>
    </xf>
    <xf numFmtId="0" fontId="17" fillId="10" borderId="32" xfId="1" applyFont="1" applyFill="1" applyBorder="1" applyAlignment="1">
      <alignment horizontal="left" vertical="center"/>
    </xf>
    <xf numFmtId="0" fontId="17" fillId="10" borderId="25" xfId="1" applyFont="1" applyFill="1" applyBorder="1" applyAlignment="1">
      <alignment horizontal="left" vertical="center"/>
    </xf>
    <xf numFmtId="0" fontId="17" fillId="10" borderId="26" xfId="1" applyFont="1" applyFill="1" applyBorder="1" applyAlignment="1">
      <alignment horizontal="left" vertical="center"/>
    </xf>
    <xf numFmtId="0" fontId="19" fillId="10" borderId="32" xfId="1" applyFont="1" applyFill="1" applyBorder="1" applyAlignment="1">
      <alignment horizontal="left" vertical="center"/>
    </xf>
    <xf numFmtId="0" fontId="19" fillId="11" borderId="1" xfId="1" applyFont="1" applyFill="1" applyBorder="1" applyAlignment="1">
      <alignment horizontal="center" vertical="center" wrapText="1"/>
    </xf>
    <xf numFmtId="0" fontId="19" fillId="11" borderId="18" xfId="1" applyFont="1" applyFill="1" applyBorder="1" applyAlignment="1">
      <alignment horizontal="center" vertical="center" wrapText="1"/>
    </xf>
    <xf numFmtId="0" fontId="17" fillId="10" borderId="27" xfId="1" applyFont="1" applyFill="1" applyBorder="1" applyAlignment="1">
      <alignment horizontal="left" vertical="center"/>
    </xf>
    <xf numFmtId="0" fontId="17" fillId="10" borderId="12" xfId="1" applyFont="1" applyFill="1" applyBorder="1" applyAlignment="1">
      <alignment horizontal="left" vertical="center"/>
    </xf>
    <xf numFmtId="0" fontId="17" fillId="10" borderId="1" xfId="1" applyFont="1" applyFill="1" applyBorder="1" applyAlignment="1">
      <alignment horizontal="left" vertical="center"/>
    </xf>
    <xf numFmtId="0" fontId="17" fillId="10" borderId="18" xfId="1" applyFont="1" applyFill="1" applyBorder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7" fillId="10" borderId="14" xfId="1" applyFont="1" applyFill="1" applyBorder="1" applyAlignment="1">
      <alignment horizontal="left" vertical="center"/>
    </xf>
    <xf numFmtId="0" fontId="17" fillId="10" borderId="15" xfId="1" applyFont="1" applyFill="1" applyBorder="1" applyAlignment="1">
      <alignment horizontal="left" vertical="center"/>
    </xf>
    <xf numFmtId="0" fontId="17" fillId="10" borderId="16" xfId="1" applyFont="1" applyFill="1" applyBorder="1" applyAlignment="1">
      <alignment horizontal="left" vertical="center"/>
    </xf>
    <xf numFmtId="164" fontId="14" fillId="12" borderId="28" xfId="1" applyNumberFormat="1" applyFont="1" applyFill="1" applyBorder="1" applyAlignment="1">
      <alignment horizontal="center" vertical="center"/>
    </xf>
    <xf numFmtId="164" fontId="14" fillId="12" borderId="2" xfId="1" applyNumberFormat="1" applyFont="1" applyFill="1" applyBorder="1" applyAlignment="1">
      <alignment horizontal="center" vertical="center"/>
    </xf>
    <xf numFmtId="164" fontId="14" fillId="12" borderId="3" xfId="1" applyNumberFormat="1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left" vertical="top"/>
      <protection locked="0"/>
    </xf>
    <xf numFmtId="0" fontId="12" fillId="0" borderId="10" xfId="0" applyFont="1" applyBorder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14" fillId="3" borderId="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 applyProtection="1">
      <alignment horizontal="center" vertical="center" wrapText="1"/>
      <protection locked="0"/>
    </xf>
    <xf numFmtId="0" fontId="14" fillId="3" borderId="11" xfId="1" applyFont="1" applyFill="1" applyBorder="1" applyAlignment="1" applyProtection="1">
      <alignment horizontal="center" vertical="center" wrapText="1"/>
      <protection locked="0"/>
    </xf>
    <xf numFmtId="0" fontId="14" fillId="3" borderId="10" xfId="1" applyFont="1" applyFill="1" applyBorder="1" applyAlignment="1" applyProtection="1">
      <alignment horizontal="center" vertical="center" wrapText="1"/>
      <protection locked="0"/>
    </xf>
    <xf numFmtId="0" fontId="14" fillId="3" borderId="1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29" fillId="6" borderId="29" xfId="1" applyFont="1" applyFill="1" applyBorder="1" applyAlignment="1">
      <alignment horizontal="left" vertical="center"/>
    </xf>
    <xf numFmtId="0" fontId="29" fillId="6" borderId="4" xfId="1" applyFont="1" applyFill="1" applyBorder="1" applyAlignment="1">
      <alignment horizontal="left" vertical="center"/>
    </xf>
    <xf numFmtId="0" fontId="17" fillId="10" borderId="2" xfId="1" applyFont="1" applyFill="1" applyBorder="1" applyAlignment="1">
      <alignment horizontal="left" vertical="center"/>
    </xf>
    <xf numFmtId="0" fontId="17" fillId="10" borderId="19" xfId="1" applyFont="1" applyFill="1" applyBorder="1" applyAlignment="1">
      <alignment horizontal="left" vertical="center"/>
    </xf>
    <xf numFmtId="0" fontId="17" fillId="10" borderId="20" xfId="1" applyFont="1" applyFill="1" applyBorder="1" applyAlignment="1">
      <alignment horizontal="left" vertical="center"/>
    </xf>
    <xf numFmtId="0" fontId="17" fillId="10" borderId="21" xfId="1" applyFont="1" applyFill="1" applyBorder="1" applyAlignment="1">
      <alignment horizontal="left" vertical="center"/>
    </xf>
    <xf numFmtId="0" fontId="23" fillId="9" borderId="0" xfId="0" applyFont="1" applyFill="1" applyAlignment="1">
      <alignment horizontal="center" vertical="center" wrapText="1"/>
    </xf>
    <xf numFmtId="0" fontId="19" fillId="13" borderId="14" xfId="1" applyFont="1" applyFill="1" applyBorder="1" applyAlignment="1">
      <alignment horizontal="center" vertical="center" wrapText="1"/>
    </xf>
    <xf numFmtId="0" fontId="19" fillId="13" borderId="33" xfId="1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left" vertical="center"/>
    </xf>
    <xf numFmtId="0" fontId="14" fillId="10" borderId="25" xfId="0" applyFont="1" applyFill="1" applyBorder="1" applyAlignment="1">
      <alignment horizontal="left" vertical="center"/>
    </xf>
    <xf numFmtId="0" fontId="14" fillId="10" borderId="26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horizontal="center" vertical="top"/>
      <protection locked="0"/>
    </xf>
    <xf numFmtId="0" fontId="12" fillId="0" borderId="11" xfId="0" applyFont="1" applyBorder="1" applyAlignment="1" applyProtection="1">
      <alignment horizontal="center" vertical="top"/>
      <protection locked="0"/>
    </xf>
    <xf numFmtId="0" fontId="12" fillId="0" borderId="11" xfId="0" applyFont="1" applyBorder="1" applyAlignment="1" applyProtection="1">
      <alignment horizontal="center" vertical="top" wrapText="1"/>
      <protection locked="0"/>
    </xf>
    <xf numFmtId="0" fontId="12" fillId="0" borderId="10" xfId="0" applyFont="1" applyBorder="1" applyAlignment="1" applyProtection="1">
      <alignment horizontal="center" vertical="top" wrapText="1"/>
      <protection locked="0"/>
    </xf>
    <xf numFmtId="0" fontId="19" fillId="7" borderId="36" xfId="1" applyFont="1" applyFill="1" applyBorder="1" applyAlignment="1">
      <alignment horizontal="left" vertical="center" wrapText="1"/>
    </xf>
    <xf numFmtId="0" fontId="19" fillId="7" borderId="17" xfId="1" applyFont="1" applyFill="1" applyBorder="1" applyAlignment="1">
      <alignment horizontal="left" vertical="center" wrapText="1"/>
    </xf>
    <xf numFmtId="0" fontId="19" fillId="7" borderId="30" xfId="1" applyFont="1" applyFill="1" applyBorder="1" applyAlignment="1">
      <alignment horizontal="left" vertical="center" wrapText="1"/>
    </xf>
    <xf numFmtId="0" fontId="19" fillId="7" borderId="23" xfId="1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9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2" fontId="14" fillId="12" borderId="28" xfId="1" applyNumberFormat="1" applyFont="1" applyFill="1" applyBorder="1" applyAlignment="1">
      <alignment horizontal="center" vertical="center"/>
    </xf>
    <xf numFmtId="2" fontId="14" fillId="12" borderId="2" xfId="1" applyNumberFormat="1" applyFont="1" applyFill="1" applyBorder="1" applyAlignment="1">
      <alignment horizontal="center" vertical="center"/>
    </xf>
    <xf numFmtId="2" fontId="14" fillId="12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54413</xdr:rowOff>
    </xdr:from>
    <xdr:to>
      <xdr:col>0</xdr:col>
      <xdr:colOff>2362201</xdr:colOff>
      <xdr:row>4</xdr:row>
      <xdr:rowOff>432949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2BC75F-839F-47DD-854A-C79893042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54438"/>
          <a:ext cx="2066926" cy="1311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975381</xdr:colOff>
      <xdr:row>2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0218B3-6279-47CE-B8CE-E2A1CD06E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975381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945369</xdr:colOff>
      <xdr:row>2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F74EFD-D06D-4B6E-93E7-E66AF5C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94536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1260491</xdr:colOff>
      <xdr:row>2</xdr:row>
      <xdr:rowOff>400050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9B5840-58CB-4DB9-BAA9-9E2018D94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26049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B4" sqref="B4:G4"/>
    </sheetView>
  </sheetViews>
  <sheetFormatPr baseColWidth="10" defaultColWidth="11.42578125" defaultRowHeight="15" x14ac:dyDescent="0.25"/>
  <cols>
    <col min="1" max="1" width="39.7109375" customWidth="1"/>
    <col min="2" max="2" width="52.42578125" customWidth="1"/>
    <col min="4" max="4" width="13.42578125" customWidth="1"/>
    <col min="10" max="10" width="6.85546875" customWidth="1"/>
    <col min="11" max="11" width="7.28515625" customWidth="1"/>
  </cols>
  <sheetData>
    <row r="1" spans="1:7" ht="15.75" thickBot="1" x14ac:dyDescent="0.3"/>
    <row r="2" spans="1:7" ht="30.75" thickBot="1" x14ac:dyDescent="0.3">
      <c r="A2" s="94"/>
      <c r="D2" s="17" t="s">
        <v>0</v>
      </c>
      <c r="E2" s="92"/>
      <c r="F2" s="93"/>
    </row>
    <row r="3" spans="1:7" x14ac:dyDescent="0.25">
      <c r="A3" s="95"/>
    </row>
    <row r="4" spans="1:7" ht="27.75" x14ac:dyDescent="0.25">
      <c r="A4" s="95"/>
      <c r="B4" s="90" t="s">
        <v>1</v>
      </c>
      <c r="C4" s="90"/>
      <c r="D4" s="90"/>
      <c r="E4" s="90"/>
      <c r="F4" s="90"/>
      <c r="G4" s="90"/>
    </row>
    <row r="5" spans="1:7" ht="34.5" thickBot="1" x14ac:dyDescent="0.3">
      <c r="A5" s="96"/>
      <c r="D5" s="2"/>
    </row>
    <row r="6" spans="1:7" ht="23.25" x14ac:dyDescent="0.25">
      <c r="B6" s="91" t="s">
        <v>93</v>
      </c>
      <c r="C6" s="91"/>
      <c r="D6" s="91"/>
      <c r="E6" s="91"/>
      <c r="F6" s="91"/>
      <c r="G6" s="91"/>
    </row>
    <row r="7" spans="1:7" ht="18" x14ac:dyDescent="0.25">
      <c r="B7" s="3" t="s">
        <v>2</v>
      </c>
      <c r="D7" s="4"/>
    </row>
    <row r="8" spans="1:7" x14ac:dyDescent="0.25">
      <c r="A8" s="5"/>
    </row>
    <row r="9" spans="1:7" x14ac:dyDescent="0.25">
      <c r="A9" s="6" t="s">
        <v>3</v>
      </c>
    </row>
    <row r="10" spans="1:7" x14ac:dyDescent="0.25">
      <c r="A10" s="5" t="s">
        <v>4</v>
      </c>
    </row>
    <row r="11" spans="1:7" x14ac:dyDescent="0.25">
      <c r="A11" s="5" t="s">
        <v>5</v>
      </c>
    </row>
    <row r="12" spans="1:7" ht="16.5" thickBot="1" x14ac:dyDescent="0.3">
      <c r="A12" s="1"/>
    </row>
    <row r="13" spans="1:7" ht="16.5" thickBot="1" x14ac:dyDescent="0.3">
      <c r="A13" s="7" t="s">
        <v>6</v>
      </c>
      <c r="B13" s="18"/>
    </row>
    <row r="14" spans="1:7" ht="15.75" x14ac:dyDescent="0.25">
      <c r="A14" s="1"/>
    </row>
    <row r="15" spans="1:7" ht="15.75" x14ac:dyDescent="0.25">
      <c r="A15" s="1"/>
    </row>
    <row r="16" spans="1:7" ht="20.25" x14ac:dyDescent="0.25">
      <c r="A16" s="8" t="s">
        <v>7</v>
      </c>
    </row>
    <row r="17" spans="1:11" ht="20.25" x14ac:dyDescent="0.25">
      <c r="A17" s="8"/>
      <c r="D17" s="9" t="s">
        <v>8</v>
      </c>
      <c r="E17" s="10" t="s">
        <v>9</v>
      </c>
      <c r="F17" s="9" t="s">
        <v>10</v>
      </c>
    </row>
    <row r="18" spans="1:11" ht="50.1" customHeight="1" x14ac:dyDescent="0.25">
      <c r="A18" s="11" t="s">
        <v>11</v>
      </c>
      <c r="B18" s="12" t="s">
        <v>12</v>
      </c>
      <c r="D18" s="41">
        <f>'EP1'!D42:H42</f>
        <v>0</v>
      </c>
      <c r="E18" s="9">
        <v>8</v>
      </c>
      <c r="F18" s="42">
        <f xml:space="preserve"> D18*E18</f>
        <v>0</v>
      </c>
      <c r="G18" s="13" t="s">
        <v>13</v>
      </c>
      <c r="I18" s="33"/>
      <c r="J18" s="13"/>
      <c r="K18" s="13"/>
    </row>
    <row r="19" spans="1:11" ht="50.1" customHeight="1" x14ac:dyDescent="0.25">
      <c r="A19" s="11" t="s">
        <v>14</v>
      </c>
      <c r="B19" s="12" t="s">
        <v>15</v>
      </c>
      <c r="D19" s="41">
        <f>'EP2'!D25:H25</f>
        <v>0</v>
      </c>
      <c r="E19" s="9">
        <v>3</v>
      </c>
      <c r="F19" s="42">
        <f t="shared" ref="F19:F20" si="0" xml:space="preserve"> D19*E19</f>
        <v>0</v>
      </c>
      <c r="G19" s="13" t="s">
        <v>16</v>
      </c>
      <c r="I19" s="33"/>
      <c r="J19" s="13"/>
      <c r="K19" s="13"/>
    </row>
    <row r="20" spans="1:11" ht="50.1" customHeight="1" x14ac:dyDescent="0.25">
      <c r="A20" s="14" t="s">
        <v>17</v>
      </c>
      <c r="B20" s="12" t="s">
        <v>18</v>
      </c>
      <c r="D20" s="41">
        <f>'EP3'!D17:I17</f>
        <v>0</v>
      </c>
      <c r="E20" s="9">
        <v>3</v>
      </c>
      <c r="F20" s="42">
        <f t="shared" si="0"/>
        <v>0</v>
      </c>
      <c r="G20" s="13" t="s">
        <v>16</v>
      </c>
    </row>
    <row r="21" spans="1:11" ht="21" thickBot="1" x14ac:dyDescent="0.3">
      <c r="A21" s="8"/>
      <c r="F21" s="43"/>
      <c r="J21" s="17"/>
      <c r="K21" s="17"/>
    </row>
    <row r="22" spans="1:11" ht="21" thickBot="1" x14ac:dyDescent="0.3">
      <c r="A22" s="8"/>
      <c r="B22" s="15" t="s">
        <v>19</v>
      </c>
      <c r="F22" s="44">
        <f>SUM(F18:F20)</f>
        <v>0</v>
      </c>
      <c r="G22" s="16" t="s">
        <v>20</v>
      </c>
    </row>
    <row r="23" spans="1:11" x14ac:dyDescent="0.25">
      <c r="F23" s="45">
        <f>F22/14</f>
        <v>0</v>
      </c>
      <c r="G23" s="13" t="s">
        <v>21</v>
      </c>
    </row>
  </sheetData>
  <mergeCells count="4">
    <mergeCell ref="B4:G4"/>
    <mergeCell ref="B6:G6"/>
    <mergeCell ref="E2:F2"/>
    <mergeCell ref="A2:A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46"/>
  <sheetViews>
    <sheetView topLeftCell="A25" workbookViewId="0">
      <selection activeCell="A3" sqref="A3:B3"/>
    </sheetView>
  </sheetViews>
  <sheetFormatPr baseColWidth="10" defaultColWidth="11.42578125" defaultRowHeight="15" x14ac:dyDescent="0.25"/>
  <cols>
    <col min="1" max="1" width="26.42578125" customWidth="1"/>
    <col min="2" max="2" width="44.28515625" customWidth="1"/>
    <col min="3" max="3" width="9.140625" bestFit="1" customWidth="1"/>
    <col min="4" max="8" width="4.7109375" customWidth="1"/>
    <col min="9" max="9" width="7.140625" customWidth="1"/>
  </cols>
  <sheetData>
    <row r="2" spans="1:9" ht="38.25" customHeight="1" x14ac:dyDescent="0.25">
      <c r="A2" s="121" t="s">
        <v>94</v>
      </c>
      <c r="B2" s="122"/>
      <c r="C2" s="123" t="s">
        <v>22</v>
      </c>
      <c r="D2" s="124"/>
      <c r="E2" s="124"/>
      <c r="F2" s="124"/>
      <c r="G2" s="124"/>
      <c r="H2" s="125"/>
    </row>
    <row r="3" spans="1:9" ht="49.5" customHeight="1" x14ac:dyDescent="0.25">
      <c r="A3" s="121" t="s">
        <v>96</v>
      </c>
      <c r="B3" s="122"/>
      <c r="C3" s="121" t="s">
        <v>23</v>
      </c>
      <c r="D3" s="126"/>
      <c r="E3" s="122"/>
      <c r="F3" s="19" t="s">
        <v>24</v>
      </c>
      <c r="G3" s="20"/>
      <c r="H3" s="20"/>
    </row>
    <row r="4" spans="1:9" ht="15.75" thickBot="1" x14ac:dyDescent="0.3">
      <c r="A4" s="21"/>
      <c r="B4" s="21"/>
      <c r="C4" s="22"/>
      <c r="D4" s="22"/>
      <c r="E4" s="23"/>
      <c r="F4" s="24"/>
      <c r="G4" s="24"/>
      <c r="H4" s="24"/>
    </row>
    <row r="5" spans="1:9" ht="15.75" thickBot="1" x14ac:dyDescent="0.3">
      <c r="A5" s="127" t="s">
        <v>25</v>
      </c>
      <c r="B5" s="127"/>
      <c r="C5" s="128"/>
      <c r="D5" s="129"/>
      <c r="E5" s="129"/>
      <c r="F5" s="129"/>
      <c r="G5" s="129"/>
      <c r="H5" s="130"/>
    </row>
    <row r="6" spans="1:9" x14ac:dyDescent="0.25">
      <c r="A6" s="25"/>
      <c r="B6" s="26"/>
      <c r="C6" s="26"/>
      <c r="D6" s="26"/>
      <c r="E6" s="26"/>
      <c r="F6" s="26"/>
      <c r="G6" s="26"/>
      <c r="H6" s="26"/>
      <c r="I6" s="27"/>
    </row>
    <row r="7" spans="1:9" ht="60" customHeight="1" thickBot="1" x14ac:dyDescent="0.3">
      <c r="A7" s="109" t="s">
        <v>26</v>
      </c>
      <c r="B7" s="109"/>
      <c r="C7" s="109"/>
      <c r="D7" s="109"/>
      <c r="E7" s="109"/>
      <c r="F7" s="109"/>
      <c r="G7" s="109"/>
      <c r="H7" s="109"/>
      <c r="I7" s="27"/>
    </row>
    <row r="8" spans="1:9" ht="31.5" customHeight="1" thickBot="1" x14ac:dyDescent="0.3">
      <c r="A8" s="103" t="s">
        <v>27</v>
      </c>
      <c r="B8" s="104"/>
      <c r="C8" s="70" t="s">
        <v>28</v>
      </c>
      <c r="D8" s="71" t="s">
        <v>29</v>
      </c>
      <c r="E8" s="71">
        <v>1</v>
      </c>
      <c r="F8" s="71">
        <v>2</v>
      </c>
      <c r="G8" s="71">
        <v>3</v>
      </c>
      <c r="H8" s="72">
        <v>4</v>
      </c>
      <c r="I8" s="27"/>
    </row>
    <row r="9" spans="1:9" ht="39.950000000000003" customHeight="1" x14ac:dyDescent="0.25">
      <c r="A9" s="110" t="s">
        <v>30</v>
      </c>
      <c r="B9" s="111"/>
      <c r="C9" s="111"/>
      <c r="D9" s="111"/>
      <c r="E9" s="111"/>
      <c r="F9" s="111"/>
      <c r="G9" s="111"/>
      <c r="H9" s="112"/>
      <c r="I9" s="27"/>
    </row>
    <row r="10" spans="1:9" ht="39.950000000000003" customHeight="1" x14ac:dyDescent="0.25">
      <c r="A10" s="97" t="s">
        <v>31</v>
      </c>
      <c r="B10" s="98"/>
      <c r="C10" s="28">
        <v>0.04</v>
      </c>
      <c r="D10" s="29"/>
      <c r="E10" s="29"/>
      <c r="F10" s="29"/>
      <c r="G10" s="29"/>
      <c r="H10" s="46"/>
      <c r="I10" s="30">
        <f>IF(H10&lt;&gt;"",20/20,IF(G10&lt;&gt;"",15/20,IF(F10&lt;&gt;"",8/20,IF(E10&lt;&gt;"",2/20,0))))*$C$10*20</f>
        <v>0</v>
      </c>
    </row>
    <row r="11" spans="1:9" ht="39.950000000000003" customHeight="1" x14ac:dyDescent="0.25">
      <c r="A11" s="97" t="s">
        <v>32</v>
      </c>
      <c r="B11" s="98"/>
      <c r="C11" s="28">
        <v>0.03</v>
      </c>
      <c r="D11" s="29"/>
      <c r="E11" s="29"/>
      <c r="F11" s="29"/>
      <c r="G11" s="29"/>
      <c r="H11" s="46"/>
      <c r="I11" s="30">
        <f>IF(H11&lt;&gt;"",20/20,IF(G11&lt;&gt;"",15/20,IF(F11&lt;&gt;"",8/20,IF(E11&lt;&gt;"",2/20,0))))*$C$11*20</f>
        <v>0</v>
      </c>
    </row>
    <row r="12" spans="1:9" ht="39.950000000000003" customHeight="1" thickBot="1" x14ac:dyDescent="0.3">
      <c r="A12" s="97" t="s">
        <v>33</v>
      </c>
      <c r="B12" s="98"/>
      <c r="C12" s="47">
        <v>0.04</v>
      </c>
      <c r="D12" s="48"/>
      <c r="E12" s="48"/>
      <c r="F12" s="48"/>
      <c r="G12" s="48"/>
      <c r="H12" s="49"/>
      <c r="I12" s="30">
        <f>IF(H12&lt;&gt;"",20/20,IF(G12&lt;&gt;"",15/20,IF(F12&lt;&gt;"",8/20,IF(E12&lt;&gt;"",2/20,0))))*$C$12*20</f>
        <v>0</v>
      </c>
    </row>
    <row r="13" spans="1:9" ht="39.950000000000003" customHeight="1" x14ac:dyDescent="0.25">
      <c r="A13" s="110" t="s">
        <v>34</v>
      </c>
      <c r="B13" s="111"/>
      <c r="C13" s="111"/>
      <c r="D13" s="111"/>
      <c r="E13" s="111"/>
      <c r="F13" s="111"/>
      <c r="G13" s="111"/>
      <c r="H13" s="112"/>
      <c r="I13" s="30"/>
    </row>
    <row r="14" spans="1:9" ht="39.950000000000003" customHeight="1" x14ac:dyDescent="0.25">
      <c r="A14" s="97" t="s">
        <v>35</v>
      </c>
      <c r="B14" s="98"/>
      <c r="C14" s="28">
        <v>0.03</v>
      </c>
      <c r="D14" s="29"/>
      <c r="E14" s="29"/>
      <c r="F14" s="29"/>
      <c r="G14" s="29"/>
      <c r="H14" s="46"/>
      <c r="I14" s="30">
        <f>IF(H14&lt;&gt;"",20/20,IF(G14&lt;&gt;"",15/20,IF(F14&lt;&gt;"",8/20,IF(E14&lt;&gt;"",2/20,0))))*$C$14*20</f>
        <v>0</v>
      </c>
    </row>
    <row r="15" spans="1:9" ht="39.950000000000003" customHeight="1" thickBot="1" x14ac:dyDescent="0.3">
      <c r="A15" s="97" t="s">
        <v>36</v>
      </c>
      <c r="B15" s="98"/>
      <c r="C15" s="34">
        <v>0.03</v>
      </c>
      <c r="D15" s="35"/>
      <c r="E15" s="35"/>
      <c r="F15" s="35"/>
      <c r="G15" s="35"/>
      <c r="H15" s="61"/>
      <c r="I15" s="30">
        <f>IF(H15&lt;&gt;"",20/20,IF(G15&lt;&gt;"",15/20,IF(F15&lt;&gt;"",8/20,IF(E15&lt;&gt;"",2/20,0))))*$C$15*20</f>
        <v>0</v>
      </c>
    </row>
    <row r="16" spans="1:9" ht="39.950000000000003" customHeight="1" x14ac:dyDescent="0.25">
      <c r="A16" s="99" t="s">
        <v>37</v>
      </c>
      <c r="B16" s="100"/>
      <c r="C16" s="100"/>
      <c r="D16" s="100"/>
      <c r="E16" s="100"/>
      <c r="F16" s="100"/>
      <c r="G16" s="100"/>
      <c r="H16" s="101"/>
      <c r="I16" s="30"/>
    </row>
    <row r="17" spans="1:73" ht="39.950000000000003" customHeight="1" x14ac:dyDescent="0.25">
      <c r="A17" s="97" t="s">
        <v>38</v>
      </c>
      <c r="B17" s="98"/>
      <c r="C17" s="28">
        <v>0.04</v>
      </c>
      <c r="D17" s="31"/>
      <c r="E17" s="31"/>
      <c r="F17" s="31"/>
      <c r="G17" s="31"/>
      <c r="H17" s="50"/>
      <c r="I17" s="30">
        <f>IF(H17&lt;&gt;"",20/20,IF(G17&lt;&gt;"",15/20,IF(F17&lt;&gt;"",8/20,IF(E17&lt;&gt;"",2/20,0))))*$C$17*20</f>
        <v>0</v>
      </c>
    </row>
    <row r="18" spans="1:73" ht="39.950000000000003" customHeight="1" thickBot="1" x14ac:dyDescent="0.3">
      <c r="A18" s="97" t="s">
        <v>39</v>
      </c>
      <c r="B18" s="98"/>
      <c r="C18" s="47">
        <v>0.04</v>
      </c>
      <c r="D18" s="51"/>
      <c r="E18" s="51"/>
      <c r="F18" s="51"/>
      <c r="G18" s="51"/>
      <c r="H18" s="52"/>
      <c r="I18" s="30">
        <f>IF(H18&lt;&gt;"",20/20,IF(G18&lt;&gt;"",15/20,IF(F18&lt;&gt;"",8/20,IF(E18&lt;&gt;"",2/20,0))))*$C$18*20</f>
        <v>0</v>
      </c>
    </row>
    <row r="19" spans="1:73" s="36" customFormat="1" ht="39.950000000000003" customHeight="1" thickBot="1" x14ac:dyDescent="0.3">
      <c r="A19" s="105" t="s">
        <v>40</v>
      </c>
      <c r="B19" s="106"/>
      <c r="C19" s="53">
        <v>0.05</v>
      </c>
      <c r="D19" s="59"/>
      <c r="E19" s="59"/>
      <c r="F19" s="59"/>
      <c r="G19" s="59"/>
      <c r="H19" s="60"/>
      <c r="I19" s="30">
        <f>IF(H19&lt;&gt;"",20/20,IF(G19&lt;&gt;"",15/20,IF(F19&lt;&gt;"",8/20,IF(E19&lt;&gt;"",2/20,0))))*$C$19*20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9.950000000000003" customHeight="1" thickBot="1" x14ac:dyDescent="0.3">
      <c r="A20" s="107" t="s">
        <v>90</v>
      </c>
      <c r="B20" s="108"/>
      <c r="C20" s="53">
        <v>0.05</v>
      </c>
      <c r="D20" s="59"/>
      <c r="E20" s="59"/>
      <c r="F20" s="59"/>
      <c r="G20" s="59"/>
      <c r="H20" s="60"/>
      <c r="I20" s="30">
        <f>IF(H20&lt;&gt;"",20/20,IF(G20&lt;&gt;"",15/20,IF(F20&lt;&gt;"",8/20,IF(E20&lt;&gt;"",2/20,0))))*$C$20*20</f>
        <v>0</v>
      </c>
    </row>
    <row r="21" spans="1:73" ht="39.950000000000003" customHeight="1" x14ac:dyDescent="0.25">
      <c r="A21" s="99" t="s">
        <v>41</v>
      </c>
      <c r="B21" s="100"/>
      <c r="C21" s="100"/>
      <c r="D21" s="100"/>
      <c r="E21" s="100"/>
      <c r="F21" s="100"/>
      <c r="G21" s="100"/>
      <c r="H21" s="101"/>
      <c r="I21" s="30"/>
    </row>
    <row r="22" spans="1:73" ht="39.950000000000003" customHeight="1" x14ac:dyDescent="0.25">
      <c r="A22" s="97" t="s">
        <v>42</v>
      </c>
      <c r="B22" s="98"/>
      <c r="C22" s="28">
        <v>0.04</v>
      </c>
      <c r="D22" s="31"/>
      <c r="E22" s="31"/>
      <c r="F22" s="31"/>
      <c r="G22" s="31"/>
      <c r="H22" s="50"/>
      <c r="I22" s="30">
        <f>IF(H22&lt;&gt;"",20/20,IF(G22&lt;&gt;"",15/20,IF(F22&lt;&gt;"",8/20,IF(E22&lt;&gt;"",2/20,0))))*$C$22*20</f>
        <v>0</v>
      </c>
    </row>
    <row r="23" spans="1:73" ht="39.950000000000003" customHeight="1" x14ac:dyDescent="0.25">
      <c r="A23" s="97" t="s">
        <v>43</v>
      </c>
      <c r="B23" s="98"/>
      <c r="C23" s="28">
        <v>0.04</v>
      </c>
      <c r="D23" s="31"/>
      <c r="E23" s="31"/>
      <c r="F23" s="31"/>
      <c r="G23" s="31"/>
      <c r="H23" s="50"/>
      <c r="I23" s="30">
        <f>IF(H23&lt;&gt;"",20/20,IF(G23&lt;&gt;"",15/20,IF(F23&lt;&gt;"",8/20,IF(E23&lt;&gt;"",2/20,0))))*$C$23*20</f>
        <v>0</v>
      </c>
    </row>
    <row r="24" spans="1:73" ht="39.950000000000003" customHeight="1" thickBot="1" x14ac:dyDescent="0.3">
      <c r="A24" s="97" t="s">
        <v>44</v>
      </c>
      <c r="B24" s="98"/>
      <c r="C24" s="47">
        <v>0.04</v>
      </c>
      <c r="D24" s="51"/>
      <c r="E24" s="51"/>
      <c r="F24" s="51"/>
      <c r="G24" s="51"/>
      <c r="H24" s="52"/>
      <c r="I24" s="30">
        <f>IF(H24&lt;&gt;"",20/20,IF(G24&lt;&gt;"",15/20,IF(F24&lt;&gt;"",8/20,IF(E24&lt;&gt;"",2/20,0))))*$C$24*20</f>
        <v>0</v>
      </c>
    </row>
    <row r="25" spans="1:73" ht="39.950000000000003" customHeight="1" x14ac:dyDescent="0.25">
      <c r="A25" s="99" t="s">
        <v>45</v>
      </c>
      <c r="B25" s="100"/>
      <c r="C25" s="100"/>
      <c r="D25" s="100"/>
      <c r="E25" s="100"/>
      <c r="F25" s="100"/>
      <c r="G25" s="100"/>
      <c r="H25" s="101"/>
      <c r="I25" s="30"/>
    </row>
    <row r="26" spans="1:73" ht="39.950000000000003" customHeight="1" x14ac:dyDescent="0.25">
      <c r="A26" s="97" t="s">
        <v>46</v>
      </c>
      <c r="B26" s="98"/>
      <c r="C26" s="28">
        <v>0.05</v>
      </c>
      <c r="D26" s="31"/>
      <c r="E26" s="31"/>
      <c r="F26" s="31"/>
      <c r="G26" s="31"/>
      <c r="H26" s="50"/>
      <c r="I26" s="30">
        <f>IF(H26&lt;&gt;"",20/20,IF(G26&lt;&gt;"",15/20,IF(F26&lt;&gt;"",8/20,IF(E26&lt;&gt;"",2/20,0))))*$C$26*20</f>
        <v>0</v>
      </c>
    </row>
    <row r="27" spans="1:73" ht="39.950000000000003" customHeight="1" thickBot="1" x14ac:dyDescent="0.3">
      <c r="A27" s="97" t="s">
        <v>47</v>
      </c>
      <c r="B27" s="98"/>
      <c r="C27" s="47">
        <v>0.05</v>
      </c>
      <c r="D27" s="51"/>
      <c r="E27" s="51"/>
      <c r="F27" s="51"/>
      <c r="G27" s="51"/>
      <c r="H27" s="52"/>
      <c r="I27" s="30">
        <f>IF(H27&lt;&gt;"",20/20,IF(G27&lt;&gt;"",15/20,IF(F27&lt;&gt;"",8/20,IF(E27&lt;&gt;"",2/20,0))))*$C$27*20</f>
        <v>0</v>
      </c>
    </row>
    <row r="28" spans="1:73" ht="39.950000000000003" customHeight="1" x14ac:dyDescent="0.25">
      <c r="A28" s="99" t="s">
        <v>48</v>
      </c>
      <c r="B28" s="100"/>
      <c r="C28" s="100"/>
      <c r="D28" s="100"/>
      <c r="E28" s="100"/>
      <c r="F28" s="100"/>
      <c r="G28" s="100"/>
      <c r="H28" s="101"/>
      <c r="I28" s="30"/>
    </row>
    <row r="29" spans="1:73" ht="39.950000000000003" customHeight="1" x14ac:dyDescent="0.25">
      <c r="A29" s="97" t="s">
        <v>49</v>
      </c>
      <c r="B29" s="98"/>
      <c r="C29" s="28">
        <v>0.05</v>
      </c>
      <c r="D29" s="31"/>
      <c r="E29" s="31"/>
      <c r="F29" s="31"/>
      <c r="G29" s="31"/>
      <c r="H29" s="50"/>
      <c r="I29" s="30">
        <f>IF(H29&lt;&gt;"",20/20,IF(G29&lt;&gt;"",15/20,IF(F29&lt;&gt;"",8/20,IF(E29&lt;&gt;"",2/20,0))))*$C$29*20</f>
        <v>0</v>
      </c>
    </row>
    <row r="30" spans="1:73" ht="39.950000000000003" customHeight="1" x14ac:dyDescent="0.25">
      <c r="A30" s="97" t="s">
        <v>50</v>
      </c>
      <c r="B30" s="98"/>
      <c r="C30" s="28">
        <v>0.05</v>
      </c>
      <c r="D30" s="31"/>
      <c r="E30" s="31"/>
      <c r="F30" s="31"/>
      <c r="G30" s="31"/>
      <c r="H30" s="50"/>
      <c r="I30" s="30">
        <f>IF(H30&lt;&gt;"",20/20,IF(G30&lt;&gt;"",15/20,IF(F30&lt;&gt;"",8/20,IF(E30&lt;&gt;"",2/20,0))))*$C$30*20</f>
        <v>0</v>
      </c>
    </row>
    <row r="31" spans="1:73" ht="39.950000000000003" customHeight="1" thickBot="1" x14ac:dyDescent="0.3">
      <c r="A31" s="97" t="s">
        <v>91</v>
      </c>
      <c r="B31" s="98"/>
      <c r="C31" s="47">
        <v>0.05</v>
      </c>
      <c r="D31" s="51"/>
      <c r="E31" s="51"/>
      <c r="F31" s="51"/>
      <c r="G31" s="51"/>
      <c r="H31" s="52"/>
      <c r="I31" s="30">
        <f>IF(H31&lt;&gt;"",20/20,IF(G31&lt;&gt;"",15/20,IF(F31&lt;&gt;"",8/20,IF(E31&lt;&gt;"",2/20,0))))*$C$31*20</f>
        <v>0</v>
      </c>
    </row>
    <row r="32" spans="1:73" ht="39.950000000000003" customHeight="1" x14ac:dyDescent="0.25">
      <c r="A32" s="102" t="s">
        <v>51</v>
      </c>
      <c r="B32" s="100"/>
      <c r="C32" s="100"/>
      <c r="D32" s="100"/>
      <c r="E32" s="100"/>
      <c r="F32" s="100"/>
      <c r="G32" s="100"/>
      <c r="H32" s="101"/>
      <c r="I32" s="30"/>
    </row>
    <row r="33" spans="1:9" ht="39.950000000000003" customHeight="1" x14ac:dyDescent="0.25">
      <c r="A33" s="97" t="s">
        <v>52</v>
      </c>
      <c r="B33" s="98"/>
      <c r="C33" s="28">
        <v>0.05</v>
      </c>
      <c r="D33" s="31"/>
      <c r="E33" s="31"/>
      <c r="F33" s="31"/>
      <c r="G33" s="31"/>
      <c r="H33" s="50"/>
      <c r="I33" s="30">
        <f>IF(H33&lt;&gt;"",20/20,IF(G33&lt;&gt;"",15/20,IF(F33&lt;&gt;"",8/20,IF(E33&lt;&gt;"",2/20,0))))*$C$33*20</f>
        <v>0</v>
      </c>
    </row>
    <row r="34" spans="1:9" ht="39.950000000000003" customHeight="1" thickBot="1" x14ac:dyDescent="0.3">
      <c r="A34" s="97" t="s">
        <v>53</v>
      </c>
      <c r="B34" s="98"/>
      <c r="C34" s="47">
        <v>0.05</v>
      </c>
      <c r="D34" s="51"/>
      <c r="E34" s="51"/>
      <c r="F34" s="51"/>
      <c r="G34" s="51"/>
      <c r="H34" s="52"/>
      <c r="I34" s="30">
        <f>IF(H34&lt;&gt;"",20/20,IF(G34&lt;&gt;"",15/20,IF(F34&lt;&gt;"",8/20,IF(E34&lt;&gt;"",2/20,0))))*$C$34*20</f>
        <v>0</v>
      </c>
    </row>
    <row r="35" spans="1:9" ht="39.950000000000003" customHeight="1" x14ac:dyDescent="0.25">
      <c r="A35" s="99" t="s">
        <v>54</v>
      </c>
      <c r="B35" s="100"/>
      <c r="C35" s="100"/>
      <c r="D35" s="100"/>
      <c r="E35" s="100"/>
      <c r="F35" s="100"/>
      <c r="G35" s="100"/>
      <c r="H35" s="101"/>
      <c r="I35" s="30"/>
    </row>
    <row r="36" spans="1:9" ht="39.950000000000003" customHeight="1" x14ac:dyDescent="0.25">
      <c r="A36" s="97" t="s">
        <v>55</v>
      </c>
      <c r="B36" s="98"/>
      <c r="C36" s="28">
        <v>0.05</v>
      </c>
      <c r="D36" s="31"/>
      <c r="E36" s="31"/>
      <c r="F36" s="31"/>
      <c r="G36" s="31"/>
      <c r="H36" s="50"/>
      <c r="I36" s="30">
        <f>IF(H36&lt;&gt;"",20/20,IF(G36&lt;&gt;"",15/20,IF(F36&lt;&gt;"",8/20,IF(E36&lt;&gt;"",2/20,0))))*$C$36*20</f>
        <v>0</v>
      </c>
    </row>
    <row r="37" spans="1:9" ht="39.950000000000003" customHeight="1" thickBot="1" x14ac:dyDescent="0.3">
      <c r="A37" s="97" t="s">
        <v>56</v>
      </c>
      <c r="B37" s="98"/>
      <c r="C37" s="47">
        <v>0.05</v>
      </c>
      <c r="D37" s="51"/>
      <c r="E37" s="51"/>
      <c r="F37" s="51"/>
      <c r="G37" s="51"/>
      <c r="H37" s="52"/>
      <c r="I37" s="30">
        <f>IF(H37&lt;&gt;"",20/20,IF(G37&lt;&gt;"",15/20,IF(F37&lt;&gt;"",8/20,IF(E37&lt;&gt;"",2/20,0))))*$C$37*20</f>
        <v>0</v>
      </c>
    </row>
    <row r="38" spans="1:9" ht="39.950000000000003" customHeight="1" x14ac:dyDescent="0.25">
      <c r="A38" s="99" t="s">
        <v>57</v>
      </c>
      <c r="B38" s="100"/>
      <c r="C38" s="100"/>
      <c r="D38" s="100"/>
      <c r="E38" s="100"/>
      <c r="F38" s="100"/>
      <c r="G38" s="100"/>
      <c r="H38" s="101"/>
      <c r="I38" s="30"/>
    </row>
    <row r="39" spans="1:9" ht="39.950000000000003" customHeight="1" x14ac:dyDescent="0.25">
      <c r="A39" s="97" t="s">
        <v>58</v>
      </c>
      <c r="B39" s="98"/>
      <c r="C39" s="28">
        <v>0.04</v>
      </c>
      <c r="D39" s="31"/>
      <c r="E39" s="31"/>
      <c r="F39" s="31"/>
      <c r="G39" s="31"/>
      <c r="H39" s="50"/>
      <c r="I39" s="30">
        <f>IF(H39&lt;&gt;"",20/20,IF(G39&lt;&gt;"",15/20,IF(F39&lt;&gt;"",8/20,IF(E39&lt;&gt;"",2/20,0))))*$C$39*20</f>
        <v>0</v>
      </c>
    </row>
    <row r="40" spans="1:9" ht="39.950000000000003" customHeight="1" thickBot="1" x14ac:dyDescent="0.3">
      <c r="A40" s="97" t="s">
        <v>59</v>
      </c>
      <c r="B40" s="98"/>
      <c r="C40" s="47">
        <v>0.04</v>
      </c>
      <c r="D40" s="51"/>
      <c r="E40" s="51"/>
      <c r="F40" s="51"/>
      <c r="G40" s="51"/>
      <c r="H40" s="52"/>
      <c r="I40" s="30">
        <f>IF(H40&lt;&gt;"",20/20,IF(G40&lt;&gt;"",15/20,IF(F40&lt;&gt;"",8/20,IF(E40&lt;&gt;"",2/20,0))))*$C$40*20</f>
        <v>0</v>
      </c>
    </row>
    <row r="41" spans="1:9" ht="24.75" customHeight="1" thickBot="1" x14ac:dyDescent="0.3">
      <c r="A41" s="73"/>
      <c r="B41" s="73"/>
      <c r="C41" s="74"/>
      <c r="D41" s="24"/>
      <c r="E41" s="24"/>
      <c r="F41" s="24"/>
      <c r="G41" s="24"/>
      <c r="H41" s="24"/>
      <c r="I41" s="30"/>
    </row>
    <row r="42" spans="1:9" ht="39.75" customHeight="1" thickBot="1" x14ac:dyDescent="0.3">
      <c r="A42" s="69" t="s">
        <v>60</v>
      </c>
      <c r="B42" s="56" t="s">
        <v>61</v>
      </c>
      <c r="C42" s="57">
        <f>SUM(C10:C40)</f>
        <v>1.0000000000000002</v>
      </c>
      <c r="D42" s="113">
        <f>SUM(I10:I40)</f>
        <v>0</v>
      </c>
      <c r="E42" s="114"/>
      <c r="F42" s="114"/>
      <c r="G42" s="114"/>
      <c r="H42" s="115"/>
      <c r="I42" s="30"/>
    </row>
    <row r="44" spans="1:9" ht="77.849999999999994" customHeight="1" x14ac:dyDescent="0.25">
      <c r="A44" s="116" t="s">
        <v>62</v>
      </c>
      <c r="B44" s="117"/>
      <c r="C44" s="118" t="s">
        <v>63</v>
      </c>
      <c r="D44" s="119"/>
      <c r="E44" s="119"/>
      <c r="F44" s="119"/>
      <c r="G44" s="119"/>
      <c r="H44" s="120"/>
    </row>
    <row r="45" spans="1:9" ht="72.75" customHeight="1" x14ac:dyDescent="0.25">
      <c r="A45" s="109" t="s">
        <v>64</v>
      </c>
      <c r="B45" s="109"/>
      <c r="C45" s="109"/>
      <c r="D45" s="109"/>
      <c r="E45" s="109"/>
      <c r="F45" s="109"/>
      <c r="G45" s="109"/>
      <c r="H45" s="109"/>
    </row>
    <row r="46" spans="1:9" x14ac:dyDescent="0.25">
      <c r="A46" s="32"/>
    </row>
  </sheetData>
  <protectedRanges>
    <protectedRange sqref="D10:H41" name="Plage1_7"/>
  </protectedRanges>
  <mergeCells count="44">
    <mergeCell ref="A2:B2"/>
    <mergeCell ref="C2:H2"/>
    <mergeCell ref="A3:B3"/>
    <mergeCell ref="C3:E3"/>
    <mergeCell ref="A5:B5"/>
    <mergeCell ref="C5:H5"/>
    <mergeCell ref="A45:H45"/>
    <mergeCell ref="A13:H13"/>
    <mergeCell ref="A16:H16"/>
    <mergeCell ref="A7:H7"/>
    <mergeCell ref="A9:H9"/>
    <mergeCell ref="D42:H42"/>
    <mergeCell ref="A44:B44"/>
    <mergeCell ref="C44:H44"/>
    <mergeCell ref="A10:B10"/>
    <mergeCell ref="A11:B11"/>
    <mergeCell ref="A12:B12"/>
    <mergeCell ref="A14:B14"/>
    <mergeCell ref="A15:B15"/>
    <mergeCell ref="A17:B17"/>
    <mergeCell ref="A31:B31"/>
    <mergeCell ref="A18:B18"/>
    <mergeCell ref="A22:B22"/>
    <mergeCell ref="A8:B8"/>
    <mergeCell ref="A23:B23"/>
    <mergeCell ref="A24:B24"/>
    <mergeCell ref="A19:B19"/>
    <mergeCell ref="A20:B20"/>
    <mergeCell ref="A40:B40"/>
    <mergeCell ref="A21:H21"/>
    <mergeCell ref="A25:H25"/>
    <mergeCell ref="A28:H28"/>
    <mergeCell ref="A32:H32"/>
    <mergeCell ref="A35:H35"/>
    <mergeCell ref="A38:H38"/>
    <mergeCell ref="A33:B33"/>
    <mergeCell ref="A34:B34"/>
    <mergeCell ref="A36:B36"/>
    <mergeCell ref="A37:B37"/>
    <mergeCell ref="A39:B39"/>
    <mergeCell ref="A26:B26"/>
    <mergeCell ref="A27:B27"/>
    <mergeCell ref="A29:B29"/>
    <mergeCell ref="A30:B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9"/>
  <sheetViews>
    <sheetView workbookViewId="0">
      <selection activeCell="A2" sqref="A2:B2"/>
    </sheetView>
  </sheetViews>
  <sheetFormatPr baseColWidth="10" defaultColWidth="11.42578125" defaultRowHeight="15" x14ac:dyDescent="0.25"/>
  <cols>
    <col min="1" max="1" width="26.42578125" customWidth="1"/>
    <col min="2" max="2" width="44.28515625" customWidth="1"/>
    <col min="3" max="3" width="5.42578125" bestFit="1" customWidth="1"/>
    <col min="4" max="8" width="4.7109375" customWidth="1"/>
    <col min="9" max="9" width="7.140625" customWidth="1"/>
  </cols>
  <sheetData>
    <row r="2" spans="1:9" ht="38.25" customHeight="1" x14ac:dyDescent="0.25">
      <c r="A2" s="121" t="s">
        <v>94</v>
      </c>
      <c r="B2" s="122"/>
      <c r="C2" s="123" t="s">
        <v>22</v>
      </c>
      <c r="D2" s="124"/>
      <c r="E2" s="124"/>
      <c r="F2" s="124"/>
      <c r="G2" s="124"/>
      <c r="H2" s="125"/>
    </row>
    <row r="3" spans="1:9" ht="49.5" customHeight="1" x14ac:dyDescent="0.25">
      <c r="A3" s="121" t="s">
        <v>65</v>
      </c>
      <c r="B3" s="122"/>
      <c r="C3" s="121" t="s">
        <v>23</v>
      </c>
      <c r="D3" s="126"/>
      <c r="E3" s="122"/>
      <c r="F3" s="19" t="s">
        <v>66</v>
      </c>
      <c r="G3" s="20"/>
      <c r="H3" s="20"/>
    </row>
    <row r="4" spans="1:9" ht="15.75" thickBot="1" x14ac:dyDescent="0.3">
      <c r="A4" s="21"/>
      <c r="B4" s="21"/>
      <c r="C4" s="22"/>
      <c r="D4" s="22"/>
      <c r="E4" s="23"/>
      <c r="F4" s="24"/>
      <c r="G4" s="24"/>
      <c r="H4" s="24"/>
    </row>
    <row r="5" spans="1:9" ht="15.75" thickBot="1" x14ac:dyDescent="0.3">
      <c r="A5" s="127" t="s">
        <v>25</v>
      </c>
      <c r="B5" s="127"/>
      <c r="C5" s="128"/>
      <c r="D5" s="129"/>
      <c r="E5" s="129"/>
      <c r="F5" s="129"/>
      <c r="G5" s="129"/>
      <c r="H5" s="130"/>
    </row>
    <row r="6" spans="1:9" ht="15.75" thickBot="1" x14ac:dyDescent="0.3">
      <c r="A6" s="25"/>
      <c r="B6" s="26"/>
      <c r="C6" s="26"/>
      <c r="D6" s="26"/>
      <c r="E6" s="26"/>
      <c r="F6" s="26"/>
      <c r="G6" s="26"/>
      <c r="H6" s="26"/>
      <c r="I6" s="27"/>
    </row>
    <row r="7" spans="1:9" ht="27.75" customHeight="1" thickBot="1" x14ac:dyDescent="0.3">
      <c r="A7" s="103" t="s">
        <v>27</v>
      </c>
      <c r="B7" s="104"/>
      <c r="C7" s="70" t="s">
        <v>28</v>
      </c>
      <c r="D7" s="71" t="s">
        <v>29</v>
      </c>
      <c r="E7" s="71">
        <v>1</v>
      </c>
      <c r="F7" s="71">
        <v>2</v>
      </c>
      <c r="G7" s="71">
        <v>3</v>
      </c>
      <c r="H7" s="72">
        <v>4</v>
      </c>
      <c r="I7" s="27"/>
    </row>
    <row r="8" spans="1:9" ht="39.950000000000003" customHeight="1" x14ac:dyDescent="0.25">
      <c r="A8" s="110" t="s">
        <v>67</v>
      </c>
      <c r="B8" s="111"/>
      <c r="C8" s="111"/>
      <c r="D8" s="111"/>
      <c r="E8" s="111"/>
      <c r="F8" s="111"/>
      <c r="G8" s="111"/>
      <c r="H8" s="112"/>
      <c r="I8" s="27"/>
    </row>
    <row r="9" spans="1:9" ht="39.950000000000003" customHeight="1" x14ac:dyDescent="0.25">
      <c r="A9" s="131" t="s">
        <v>68</v>
      </c>
      <c r="B9" s="132"/>
      <c r="C9" s="28">
        <v>0.1</v>
      </c>
      <c r="D9" s="29"/>
      <c r="E9" s="29"/>
      <c r="F9" s="29"/>
      <c r="G9" s="29"/>
      <c r="H9" s="46"/>
      <c r="I9" s="30">
        <f>IF(H9&lt;&gt;"",20/20,IF(G9&lt;&gt;"",15/20,IF(F9&lt;&gt;"",8/20,IF(E9&lt;&gt;"",2/20,0))))*$C$9*20</f>
        <v>0</v>
      </c>
    </row>
    <row r="10" spans="1:9" ht="39.950000000000003" customHeight="1" thickBot="1" x14ac:dyDescent="0.3">
      <c r="A10" s="131" t="s">
        <v>69</v>
      </c>
      <c r="B10" s="132"/>
      <c r="C10" s="47">
        <v>0.05</v>
      </c>
      <c r="D10" s="48"/>
      <c r="E10" s="48"/>
      <c r="F10" s="48"/>
      <c r="G10" s="48"/>
      <c r="H10" s="49"/>
      <c r="I10" s="30">
        <f>IF(H10&lt;&gt;"",20/20,IF(G10&lt;&gt;"",15/20,IF(F10&lt;&gt;"",8/20,IF(E10&lt;&gt;"",2/20,0))))*$C$10*20</f>
        <v>0</v>
      </c>
    </row>
    <row r="11" spans="1:9" ht="39.950000000000003" customHeight="1" x14ac:dyDescent="0.25">
      <c r="A11" s="110" t="s">
        <v>70</v>
      </c>
      <c r="B11" s="111"/>
      <c r="C11" s="111">
        <v>0.28000000000000003</v>
      </c>
      <c r="D11" s="111"/>
      <c r="E11" s="111"/>
      <c r="F11" s="111"/>
      <c r="G11" s="111"/>
      <c r="H11" s="112"/>
      <c r="I11" s="30"/>
    </row>
    <row r="12" spans="1:9" ht="39.950000000000003" customHeight="1" x14ac:dyDescent="0.25">
      <c r="A12" s="131" t="s">
        <v>71</v>
      </c>
      <c r="B12" s="132"/>
      <c r="C12" s="28">
        <v>0.1</v>
      </c>
      <c r="D12" s="31"/>
      <c r="E12" s="31"/>
      <c r="F12" s="31"/>
      <c r="G12" s="31"/>
      <c r="H12" s="50"/>
      <c r="I12" s="30">
        <f>IF(H12&lt;&gt;"",20/20,IF(G12&lt;&gt;"",15/20,IF(F12&lt;&gt;"",8/20,IF(E12&lt;&gt;"",2/20,0))))*$C$12*20</f>
        <v>0</v>
      </c>
    </row>
    <row r="13" spans="1:9" ht="39.950000000000003" customHeight="1" x14ac:dyDescent="0.25">
      <c r="A13" s="97" t="s">
        <v>72</v>
      </c>
      <c r="B13" s="98"/>
      <c r="C13" s="28">
        <v>0.1</v>
      </c>
      <c r="D13" s="31"/>
      <c r="E13" s="31"/>
      <c r="F13" s="31"/>
      <c r="G13" s="31"/>
      <c r="H13" s="50"/>
      <c r="I13" s="30">
        <f>IF(H13&lt;&gt;"",20/20,IF(G13&lt;&gt;"",15/20,IF(F13&lt;&gt;"",8/20,IF(E13&lt;&gt;"",2/20,0))))*$C$13*20</f>
        <v>0</v>
      </c>
    </row>
    <row r="14" spans="1:9" ht="39.950000000000003" customHeight="1" x14ac:dyDescent="0.25">
      <c r="A14" s="131" t="s">
        <v>73</v>
      </c>
      <c r="B14" s="132"/>
      <c r="C14" s="28">
        <v>0.05</v>
      </c>
      <c r="D14" s="31"/>
      <c r="E14" s="31"/>
      <c r="F14" s="31"/>
      <c r="G14" s="31"/>
      <c r="H14" s="50"/>
      <c r="I14" s="30">
        <f>IF(H14&lt;&gt;"",20/20,IF(G14&lt;&gt;"",15/20,IF(F14&lt;&gt;"",8/20,IF(E14&lt;&gt;"",2/20,0))))*$C$14*20</f>
        <v>0</v>
      </c>
    </row>
    <row r="15" spans="1:9" ht="39.950000000000003" customHeight="1" thickBot="1" x14ac:dyDescent="0.3">
      <c r="A15" s="131" t="s">
        <v>74</v>
      </c>
      <c r="B15" s="132"/>
      <c r="C15" s="47">
        <v>0.05</v>
      </c>
      <c r="D15" s="51"/>
      <c r="E15" s="51"/>
      <c r="F15" s="51"/>
      <c r="G15" s="51"/>
      <c r="H15" s="52"/>
      <c r="I15" s="30">
        <f>IF(H15&lt;&gt;"",20/20,IF(G15&lt;&gt;"",15/20,IF(F15&lt;&gt;"",8/20,IF(E15&lt;&gt;"",2/20,0))))*$C$15*20</f>
        <v>0</v>
      </c>
    </row>
    <row r="16" spans="1:9" ht="39.950000000000003" customHeight="1" thickBot="1" x14ac:dyDescent="0.3">
      <c r="A16" s="107" t="s">
        <v>75</v>
      </c>
      <c r="B16" s="133"/>
      <c r="C16" s="53">
        <v>0.1</v>
      </c>
      <c r="D16" s="54"/>
      <c r="E16" s="54"/>
      <c r="F16" s="54"/>
      <c r="G16" s="54"/>
      <c r="H16" s="55"/>
      <c r="I16" s="30">
        <f>IF(H16&lt;&gt;"",20/20,IF(G16&lt;&gt;"",15/20,IF(F16&lt;&gt;"",8/20,IF(E16&lt;&gt;"",2/20,0))))*$C$16*20</f>
        <v>0</v>
      </c>
    </row>
    <row r="17" spans="1:9" ht="39.950000000000003" customHeight="1" x14ac:dyDescent="0.25">
      <c r="A17" s="110" t="s">
        <v>76</v>
      </c>
      <c r="B17" s="111"/>
      <c r="C17" s="111"/>
      <c r="D17" s="111"/>
      <c r="E17" s="111"/>
      <c r="F17" s="111"/>
      <c r="G17" s="111"/>
      <c r="H17" s="112"/>
      <c r="I17" s="30"/>
    </row>
    <row r="18" spans="1:9" ht="39.950000000000003" customHeight="1" x14ac:dyDescent="0.25">
      <c r="A18" s="97" t="s">
        <v>77</v>
      </c>
      <c r="B18" s="98"/>
      <c r="C18" s="28">
        <v>0.15</v>
      </c>
      <c r="D18" s="31"/>
      <c r="E18" s="31"/>
      <c r="F18" s="31"/>
      <c r="G18" s="31"/>
      <c r="H18" s="50"/>
      <c r="I18" s="30">
        <f>IF(H18&lt;&gt;"",20/20,IF(G18&lt;&gt;"",15/20,IF(F18&lt;&gt;"",8/20,IF(E18&lt;&gt;"",2/20,0))))*$C$18*20</f>
        <v>0</v>
      </c>
    </row>
    <row r="19" spans="1:9" ht="39.950000000000003" customHeight="1" thickBot="1" x14ac:dyDescent="0.3">
      <c r="A19" s="97" t="s">
        <v>78</v>
      </c>
      <c r="B19" s="98"/>
      <c r="C19" s="47">
        <v>0.15</v>
      </c>
      <c r="D19" s="51"/>
      <c r="E19" s="51"/>
      <c r="F19" s="51"/>
      <c r="G19" s="51"/>
      <c r="H19" s="52"/>
      <c r="I19" s="30">
        <f>IF(H19&lt;&gt;"",20/20,IF(G19&lt;&gt;"",15/20,IF(F19&lt;&gt;"",8/20,IF(E19&lt;&gt;"",2/20,0))))*$C$19*20</f>
        <v>0</v>
      </c>
    </row>
    <row r="20" spans="1:9" ht="39.950000000000003" customHeight="1" x14ac:dyDescent="0.25">
      <c r="A20" s="134" t="s">
        <v>79</v>
      </c>
      <c r="B20" s="135"/>
      <c r="C20" s="135"/>
      <c r="D20" s="135"/>
      <c r="E20" s="135"/>
      <c r="F20" s="135"/>
      <c r="G20" s="135"/>
      <c r="H20" s="136"/>
      <c r="I20" s="30"/>
    </row>
    <row r="21" spans="1:9" ht="39.950000000000003" customHeight="1" x14ac:dyDescent="0.25">
      <c r="A21" s="97" t="s">
        <v>80</v>
      </c>
      <c r="B21" s="98"/>
      <c r="C21" s="28">
        <v>0.08</v>
      </c>
      <c r="D21" s="31"/>
      <c r="E21" s="31"/>
      <c r="F21" s="31"/>
      <c r="G21" s="31"/>
      <c r="H21" s="50"/>
      <c r="I21" s="30">
        <f>IF(H21&lt;&gt;"",20/20,IF(G21&lt;&gt;"",15/20,IF(F21&lt;&gt;"",8/20,IF(E21&lt;&gt;"",2/20,0))))*$C$21*20</f>
        <v>0</v>
      </c>
    </row>
    <row r="22" spans="1:9" ht="39.950000000000003" customHeight="1" thickBot="1" x14ac:dyDescent="0.3">
      <c r="A22" s="97" t="s">
        <v>92</v>
      </c>
      <c r="B22" s="98"/>
      <c r="C22" s="47">
        <v>7.0000000000000007E-2</v>
      </c>
      <c r="D22" s="51"/>
      <c r="E22" s="51"/>
      <c r="F22" s="51"/>
      <c r="G22" s="51"/>
      <c r="H22" s="52"/>
      <c r="I22" s="30">
        <f>IF(H22&lt;&gt;"",20/20,IF(G22&lt;&gt;"",15/20,IF(F22&lt;&gt;"",8/20,IF(E22&lt;&gt;"",2/20,0))))*$C$22*20</f>
        <v>0</v>
      </c>
    </row>
    <row r="24" spans="1:9" ht="15.75" thickBot="1" x14ac:dyDescent="0.3"/>
    <row r="25" spans="1:9" ht="57.75" customHeight="1" thickBot="1" x14ac:dyDescent="0.3">
      <c r="A25" s="69" t="s">
        <v>60</v>
      </c>
      <c r="B25" s="56" t="s">
        <v>61</v>
      </c>
      <c r="C25" s="57">
        <f>C9+C10+C12+C13+C14+C15+C16+C18+C19+C21+C22</f>
        <v>1</v>
      </c>
      <c r="D25" s="113">
        <f>SUM(I9:I22)</f>
        <v>0</v>
      </c>
      <c r="E25" s="114"/>
      <c r="F25" s="114"/>
      <c r="G25" s="114"/>
      <c r="H25" s="115"/>
      <c r="I25" s="30">
        <f>SUM(I9:I22)</f>
        <v>0</v>
      </c>
    </row>
    <row r="27" spans="1:9" ht="77.849999999999994" customHeight="1" x14ac:dyDescent="0.25">
      <c r="A27" s="116" t="s">
        <v>62</v>
      </c>
      <c r="B27" s="117"/>
      <c r="C27" s="118" t="s">
        <v>63</v>
      </c>
      <c r="D27" s="119"/>
      <c r="E27" s="119"/>
      <c r="F27" s="119"/>
      <c r="G27" s="119"/>
      <c r="H27" s="120"/>
    </row>
    <row r="28" spans="1:9" ht="72.75" customHeight="1" x14ac:dyDescent="0.25">
      <c r="A28" s="109" t="s">
        <v>64</v>
      </c>
      <c r="B28" s="109"/>
      <c r="C28" s="109"/>
      <c r="D28" s="109"/>
      <c r="E28" s="109"/>
      <c r="F28" s="109"/>
      <c r="G28" s="109"/>
      <c r="H28" s="109"/>
    </row>
    <row r="29" spans="1:9" x14ac:dyDescent="0.25">
      <c r="A29" s="58"/>
      <c r="B29" s="40"/>
    </row>
  </sheetData>
  <protectedRanges>
    <protectedRange sqref="D9:H22" name="Plage1_7"/>
  </protectedRanges>
  <mergeCells count="26">
    <mergeCell ref="D25:H25"/>
    <mergeCell ref="A2:B2"/>
    <mergeCell ref="C2:H2"/>
    <mergeCell ref="A3:B3"/>
    <mergeCell ref="C3:E3"/>
    <mergeCell ref="A5:B5"/>
    <mergeCell ref="C5:H5"/>
    <mergeCell ref="A16:B16"/>
    <mergeCell ref="A7:B7"/>
    <mergeCell ref="A20:H20"/>
    <mergeCell ref="A27:B27"/>
    <mergeCell ref="C27:H27"/>
    <mergeCell ref="A28:H28"/>
    <mergeCell ref="A8:H8"/>
    <mergeCell ref="A11:H11"/>
    <mergeCell ref="A17:H17"/>
    <mergeCell ref="A22:B22"/>
    <mergeCell ref="A21:B21"/>
    <mergeCell ref="A19:B19"/>
    <mergeCell ref="A18:B18"/>
    <mergeCell ref="A9:B9"/>
    <mergeCell ref="A15:B15"/>
    <mergeCell ref="A14:B14"/>
    <mergeCell ref="A13:B13"/>
    <mergeCell ref="A12:B12"/>
    <mergeCell ref="A10:B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AF20-A01E-4E9D-9307-B6FBDCD5E18F}">
  <dimension ref="A2:U22"/>
  <sheetViews>
    <sheetView topLeftCell="A19" workbookViewId="0">
      <selection activeCell="A6" sqref="A6:I6"/>
    </sheetView>
  </sheetViews>
  <sheetFormatPr baseColWidth="10" defaultColWidth="11.42578125" defaultRowHeight="15" x14ac:dyDescent="0.25"/>
  <cols>
    <col min="1" max="1" width="26.42578125" customWidth="1"/>
    <col min="2" max="2" width="51.28515625" customWidth="1"/>
    <col min="3" max="3" width="7.140625" bestFit="1" customWidth="1"/>
    <col min="4" max="4" width="7.140625" customWidth="1"/>
    <col min="5" max="9" width="4.7109375" customWidth="1"/>
  </cols>
  <sheetData>
    <row r="2" spans="1:21" ht="33.75" customHeight="1" x14ac:dyDescent="0.25">
      <c r="A2" s="121" t="s">
        <v>94</v>
      </c>
      <c r="B2" s="122"/>
      <c r="C2" s="123" t="s">
        <v>22</v>
      </c>
      <c r="D2" s="124"/>
      <c r="E2" s="124"/>
      <c r="F2" s="124"/>
      <c r="G2" s="124"/>
      <c r="H2" s="124"/>
      <c r="I2" s="125"/>
    </row>
    <row r="3" spans="1:21" ht="34.5" customHeight="1" x14ac:dyDescent="0.25">
      <c r="A3" s="121" t="s">
        <v>95</v>
      </c>
      <c r="B3" s="122"/>
      <c r="C3" s="121" t="s">
        <v>23</v>
      </c>
      <c r="D3" s="126"/>
      <c r="E3" s="126"/>
      <c r="F3" s="122"/>
      <c r="G3" s="19" t="s">
        <v>66</v>
      </c>
      <c r="H3" s="20"/>
      <c r="I3" s="20"/>
    </row>
    <row r="4" spans="1:21" ht="15.75" thickBot="1" x14ac:dyDescent="0.3">
      <c r="A4" s="21"/>
      <c r="B4" s="21"/>
      <c r="C4" s="22"/>
      <c r="D4" s="22"/>
      <c r="E4" s="22"/>
      <c r="F4" s="23"/>
      <c r="G4" s="24"/>
      <c r="H4" s="24"/>
      <c r="I4" s="24"/>
    </row>
    <row r="5" spans="1:21" ht="15.75" thickBot="1" x14ac:dyDescent="0.3">
      <c r="A5" s="127" t="s">
        <v>25</v>
      </c>
      <c r="B5" s="127"/>
      <c r="C5" s="128"/>
      <c r="D5" s="129"/>
      <c r="E5" s="129"/>
      <c r="F5" s="129"/>
      <c r="G5" s="129"/>
      <c r="H5" s="129"/>
      <c r="I5" s="130"/>
    </row>
    <row r="6" spans="1:21" ht="15.75" thickBot="1" x14ac:dyDescent="0.3">
      <c r="A6" s="109"/>
      <c r="B6" s="109"/>
      <c r="C6" s="109"/>
      <c r="D6" s="109"/>
      <c r="E6" s="109"/>
      <c r="F6" s="109"/>
      <c r="G6" s="109"/>
      <c r="H6" s="109"/>
      <c r="I6" s="109"/>
    </row>
    <row r="7" spans="1:21" ht="30" customHeight="1" thickBot="1" x14ac:dyDescent="0.3">
      <c r="A7" s="138" t="s">
        <v>27</v>
      </c>
      <c r="B7" s="139"/>
      <c r="C7" s="66" t="s">
        <v>28</v>
      </c>
      <c r="D7" s="66" t="s">
        <v>85</v>
      </c>
      <c r="E7" s="67" t="s">
        <v>29</v>
      </c>
      <c r="F7" s="67">
        <v>1</v>
      </c>
      <c r="G7" s="67">
        <v>2</v>
      </c>
      <c r="H7" s="67">
        <v>3</v>
      </c>
      <c r="I7" s="68">
        <v>4</v>
      </c>
    </row>
    <row r="8" spans="1:21" s="39" customFormat="1" ht="39.950000000000003" customHeight="1" x14ac:dyDescent="0.25">
      <c r="A8" s="140" t="s">
        <v>86</v>
      </c>
      <c r="B8" s="141"/>
      <c r="C8" s="141"/>
      <c r="D8" s="141"/>
      <c r="E8" s="141"/>
      <c r="F8" s="141"/>
      <c r="G8" s="141"/>
      <c r="H8" s="141"/>
      <c r="I8" s="142"/>
    </row>
    <row r="9" spans="1:21" ht="39.950000000000003" customHeight="1" x14ac:dyDescent="0.25">
      <c r="A9" s="131" t="s">
        <v>81</v>
      </c>
      <c r="B9" s="132"/>
      <c r="C9" s="37">
        <v>0.12</v>
      </c>
      <c r="D9" s="62">
        <f>IF(E9&gt;"",0,IF(F9&gt;"",1,IF(G9&gt;"",2,IF(H9&gt;"",3,IF(I9&gt;"",4,0)))))*C9*5</f>
        <v>0</v>
      </c>
      <c r="E9" s="75"/>
      <c r="F9" s="75"/>
      <c r="G9" s="75"/>
      <c r="H9" s="75"/>
      <c r="I9" s="76"/>
    </row>
    <row r="10" spans="1:21" ht="39.950000000000003" customHeight="1" x14ac:dyDescent="0.25">
      <c r="A10" s="131" t="s">
        <v>87</v>
      </c>
      <c r="B10" s="132"/>
      <c r="C10" s="37">
        <v>0.12</v>
      </c>
      <c r="D10" s="62">
        <f>IF(E10&gt;"",0,IF(F10&gt;"",1,IF(G10&gt;"",2,IF(H10&gt;"",3,IF(I10&gt;"",4,0)))))*C10*5</f>
        <v>0</v>
      </c>
      <c r="E10" s="77"/>
      <c r="F10" s="77"/>
      <c r="G10" s="77"/>
      <c r="H10" s="77"/>
      <c r="I10" s="78"/>
    </row>
    <row r="11" spans="1:21" ht="39.950000000000003" customHeight="1" x14ac:dyDescent="0.25">
      <c r="A11" s="88" t="s">
        <v>88</v>
      </c>
      <c r="B11" s="89"/>
      <c r="C11" s="37">
        <v>0.12</v>
      </c>
      <c r="D11" s="62">
        <f>IF(E11&gt;"",0,IF(F11&gt;"",1,IF(G11&gt;"",2,IF(H11&gt;"",3,IF(I11&gt;"",4,0)))))*C11*5</f>
        <v>0</v>
      </c>
      <c r="E11" s="75"/>
      <c r="F11" s="75"/>
      <c r="G11" s="75"/>
      <c r="H11" s="75"/>
      <c r="I11" s="76"/>
      <c r="N11" s="137"/>
      <c r="O11" s="137"/>
      <c r="P11" s="137"/>
      <c r="Q11" s="137"/>
      <c r="R11" s="137"/>
      <c r="S11" s="137"/>
      <c r="T11" s="137"/>
      <c r="U11" s="137"/>
    </row>
    <row r="12" spans="1:21" ht="39.950000000000003" customHeight="1" thickBot="1" x14ac:dyDescent="0.3">
      <c r="A12" s="147" t="s">
        <v>83</v>
      </c>
      <c r="B12" s="148"/>
      <c r="C12" s="38">
        <v>0.14000000000000001</v>
      </c>
      <c r="D12" s="65">
        <f>IF(E12&gt;"",0,IF(F12&gt;"",1,IF(G12&gt;"",2,IF(H12&gt;"",3,IF(I12&gt;"",4,0)))))*C12*5</f>
        <v>0</v>
      </c>
      <c r="E12" s="79"/>
      <c r="F12" s="79"/>
      <c r="G12" s="79"/>
      <c r="H12" s="79"/>
      <c r="I12" s="80"/>
    </row>
    <row r="13" spans="1:21" s="39" customFormat="1" ht="39.950000000000003" customHeight="1" x14ac:dyDescent="0.25">
      <c r="A13" s="140" t="s">
        <v>89</v>
      </c>
      <c r="B13" s="141"/>
      <c r="C13" s="141"/>
      <c r="D13" s="141"/>
      <c r="E13" s="141"/>
      <c r="F13" s="141"/>
      <c r="G13" s="141"/>
      <c r="H13" s="141"/>
      <c r="I13" s="142"/>
    </row>
    <row r="14" spans="1:21" ht="39.950000000000003" customHeight="1" x14ac:dyDescent="0.25">
      <c r="A14" s="131" t="s">
        <v>82</v>
      </c>
      <c r="B14" s="132"/>
      <c r="C14" s="37">
        <v>0.36</v>
      </c>
      <c r="D14" s="62">
        <f>IF(E14&gt;"",0,IF(F14&gt;"",1,IF(G14&gt;"",2,IF(H14&gt;"",3,IF(I14&gt;"",4,0)))))*C14*5</f>
        <v>0</v>
      </c>
      <c r="E14" s="77"/>
      <c r="F14" s="77"/>
      <c r="G14" s="77"/>
      <c r="H14" s="77"/>
      <c r="I14" s="78"/>
    </row>
    <row r="15" spans="1:21" ht="39.950000000000003" customHeight="1" thickBot="1" x14ac:dyDescent="0.3">
      <c r="A15" s="149" t="s">
        <v>84</v>
      </c>
      <c r="B15" s="150"/>
      <c r="C15" s="63">
        <v>0.14000000000000001</v>
      </c>
      <c r="D15" s="64">
        <f>IF(E15&gt;"",0,IF(F15&gt;"",1,IF(G15&gt;"",2,IF(H15&gt;"",3,IF(I15&gt;"",4,0)))))*C15*5</f>
        <v>0</v>
      </c>
      <c r="E15" s="81"/>
      <c r="F15" s="81"/>
      <c r="G15" s="81"/>
      <c r="H15" s="81"/>
      <c r="I15" s="82"/>
    </row>
    <row r="16" spans="1:21" ht="15.75" customHeight="1" thickBot="1" x14ac:dyDescent="0.3">
      <c r="A16" s="83"/>
      <c r="B16" s="83"/>
      <c r="C16" s="84"/>
      <c r="D16" s="85"/>
      <c r="E16" s="86"/>
      <c r="F16" s="86"/>
      <c r="G16" s="86"/>
      <c r="H16" s="86"/>
      <c r="I16" s="86"/>
    </row>
    <row r="17" spans="1:9" ht="49.5" customHeight="1" thickBot="1" x14ac:dyDescent="0.3">
      <c r="A17" s="69" t="s">
        <v>60</v>
      </c>
      <c r="B17" s="56" t="s">
        <v>61</v>
      </c>
      <c r="C17" s="87">
        <v>1</v>
      </c>
      <c r="D17" s="157">
        <f>D9+D10+D11+D12+D14+D15</f>
        <v>0</v>
      </c>
      <c r="E17" s="158"/>
      <c r="F17" s="158"/>
      <c r="G17" s="158"/>
      <c r="H17" s="158"/>
      <c r="I17" s="159"/>
    </row>
    <row r="18" spans="1:9" ht="17.25" customHeight="1" x14ac:dyDescent="0.25"/>
    <row r="19" spans="1:9" ht="18" customHeight="1" x14ac:dyDescent="0.25">
      <c r="A19" s="151" t="s">
        <v>62</v>
      </c>
      <c r="B19" s="152"/>
      <c r="C19" s="153" t="s">
        <v>63</v>
      </c>
      <c r="D19" s="154"/>
      <c r="E19" s="155"/>
      <c r="F19" s="155"/>
      <c r="G19" s="155"/>
      <c r="H19" s="155"/>
      <c r="I19" s="156"/>
    </row>
    <row r="20" spans="1:9" ht="59.25" customHeight="1" x14ac:dyDescent="0.25">
      <c r="A20" s="143"/>
      <c r="B20" s="144"/>
      <c r="C20" s="118"/>
      <c r="D20" s="145"/>
      <c r="E20" s="145"/>
      <c r="F20" s="145"/>
      <c r="G20" s="145"/>
      <c r="H20" s="145"/>
      <c r="I20" s="146"/>
    </row>
    <row r="21" spans="1:9" ht="98.25" customHeight="1" x14ac:dyDescent="0.25">
      <c r="A21" s="109" t="s">
        <v>64</v>
      </c>
      <c r="B21" s="109"/>
      <c r="C21" s="109"/>
      <c r="D21" s="109"/>
      <c r="E21" s="109"/>
      <c r="F21" s="109"/>
      <c r="G21" s="109"/>
      <c r="H21" s="109"/>
      <c r="I21" s="109"/>
    </row>
    <row r="22" spans="1:9" x14ac:dyDescent="0.25">
      <c r="A22" s="32"/>
    </row>
  </sheetData>
  <protectedRanges>
    <protectedRange sqref="E15:I16" name="Plage1_7_2_2"/>
    <protectedRange sqref="Q11:U11" name="Plage1_7_1_1"/>
  </protectedRanges>
  <mergeCells count="22">
    <mergeCell ref="A20:B20"/>
    <mergeCell ref="C20:I20"/>
    <mergeCell ref="A21:I21"/>
    <mergeCell ref="A12:B12"/>
    <mergeCell ref="A13:I13"/>
    <mergeCell ref="A15:B15"/>
    <mergeCell ref="A19:B19"/>
    <mergeCell ref="C19:I19"/>
    <mergeCell ref="D17:I17"/>
    <mergeCell ref="N11:U11"/>
    <mergeCell ref="A14:B14"/>
    <mergeCell ref="A2:B2"/>
    <mergeCell ref="C2:I2"/>
    <mergeCell ref="A3:B3"/>
    <mergeCell ref="C3:F3"/>
    <mergeCell ref="A5:B5"/>
    <mergeCell ref="C5:I5"/>
    <mergeCell ref="A6:I6"/>
    <mergeCell ref="A7:B7"/>
    <mergeCell ref="A8:I8"/>
    <mergeCell ref="A9:B9"/>
    <mergeCell ref="A10:B10"/>
  </mergeCells>
  <conditionalFormatting sqref="E9:I12 E14:I16">
    <cfRule type="expression" dxfId="0" priority="1">
      <formula>IF(COUNTA($E9:$I9)&gt;1,TRUE,FALSE)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Dossier CS AD</vt:lpstr>
      <vt:lpstr>EP1</vt:lpstr>
      <vt:lpstr>EP2</vt:lpstr>
      <vt:lpstr>EP3</vt:lpstr>
    </vt:vector>
  </TitlesOfParts>
  <Manager/>
  <Company>Academie de Grenoble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Attuyer Audrey</dc:creator>
  <cp:keywords/>
  <dc:description/>
  <cp:lastModifiedBy>Anita Van-Den-Bulck</cp:lastModifiedBy>
  <cp:revision/>
  <cp:lastPrinted>2024-09-11T08:47:49Z</cp:lastPrinted>
  <dcterms:created xsi:type="dcterms:W3CDTF">2023-07-21T12:01:47Z</dcterms:created>
  <dcterms:modified xsi:type="dcterms:W3CDTF">2024-09-11T08:48:20Z</dcterms:modified>
  <cp:category/>
  <cp:contentStatus/>
</cp:coreProperties>
</file>